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8\Horarios 1-2018\salones\"/>
    </mc:Choice>
  </mc:AlternateContent>
  <bookViews>
    <workbookView xWindow="0" yWindow="0" windowWidth="15360" windowHeight="7755" activeTab="1"/>
  </bookViews>
  <sheets>
    <sheet name="CARGA DV2.0" sheetId="6" r:id="rId1"/>
    <sheet name="horarios" sheetId="5" r:id="rId2"/>
    <sheet name="Sala Mac" sheetId="4" r:id="rId3"/>
    <sheet name="CARGA DV" sheetId="2" r:id="rId4"/>
  </sheets>
  <definedNames>
    <definedName name="_xlnm._FilterDatabase" localSheetId="0" hidden="1">'CARGA DV2.0'!$A$1:$WVI$62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6" l="1"/>
  <c r="G39" i="6"/>
  <c r="G38" i="6" l="1"/>
  <c r="C60" i="6" l="1"/>
  <c r="N36" i="6" l="1"/>
  <c r="G37" i="6" s="1"/>
  <c r="G6" i="6"/>
  <c r="G42" i="6"/>
  <c r="G26" i="6"/>
  <c r="G29" i="6"/>
  <c r="G30" i="6"/>
  <c r="G33" i="6"/>
  <c r="G61" i="6"/>
  <c r="G60" i="6"/>
  <c r="G58" i="6"/>
  <c r="G24" i="6"/>
  <c r="G55" i="6"/>
  <c r="G54" i="6"/>
  <c r="G52" i="6"/>
  <c r="G51" i="6"/>
  <c r="G7" i="6"/>
  <c r="G49" i="6"/>
  <c r="G48" i="6"/>
  <c r="G9" i="6"/>
  <c r="G45" i="6"/>
  <c r="G46" i="6"/>
  <c r="G44" i="6"/>
  <c r="E43" i="6"/>
  <c r="G41" i="6"/>
  <c r="G34" i="6"/>
  <c r="G32" i="6"/>
  <c r="N34" i="6"/>
  <c r="N30" i="6"/>
  <c r="E28" i="6"/>
  <c r="G27" i="6"/>
  <c r="G57" i="6"/>
  <c r="N18" i="6"/>
  <c r="G22" i="6"/>
  <c r="G21" i="6"/>
  <c r="G19" i="6"/>
  <c r="G18" i="6"/>
  <c r="G25" i="6"/>
  <c r="G16" i="6"/>
  <c r="G15" i="6"/>
  <c r="G13" i="6"/>
  <c r="G12" i="6"/>
  <c r="G10" i="6"/>
  <c r="N10" i="6"/>
  <c r="G7" i="2"/>
  <c r="G43" i="6" l="1"/>
  <c r="G50" i="6"/>
  <c r="G35" i="6"/>
  <c r="G47" i="6"/>
  <c r="G8" i="6"/>
  <c r="G31" i="6"/>
  <c r="G62" i="6"/>
  <c r="G14" i="6"/>
  <c r="G17" i="6"/>
  <c r="G53" i="6"/>
  <c r="G56" i="6"/>
  <c r="G11" i="6"/>
  <c r="G20" i="6"/>
  <c r="G28" i="6"/>
  <c r="G59" i="6"/>
  <c r="G23" i="6"/>
  <c r="A4" i="4"/>
  <c r="E3" i="4"/>
  <c r="A3" i="4"/>
  <c r="G100" i="2"/>
  <c r="G101" i="2" s="1"/>
  <c r="G22" i="2"/>
  <c r="G23" i="2" s="1"/>
  <c r="G83" i="2" l="1"/>
  <c r="G13" i="2"/>
  <c r="G94" i="2"/>
  <c r="G93" i="2"/>
  <c r="G78" i="2"/>
  <c r="G90" i="2"/>
  <c r="G85" i="2"/>
  <c r="G75" i="2"/>
  <c r="G31" i="2"/>
  <c r="G28" i="2"/>
  <c r="G70" i="2"/>
  <c r="G76" i="2"/>
  <c r="G63" i="2"/>
  <c r="E46" i="2"/>
  <c r="E67" i="2"/>
  <c r="G65" i="2"/>
  <c r="G64" i="2"/>
  <c r="G60" i="2"/>
  <c r="G56" i="2"/>
  <c r="G57" i="2"/>
  <c r="G61" i="2"/>
  <c r="G59" i="2"/>
  <c r="G62" i="2"/>
  <c r="G66" i="2"/>
  <c r="G68" i="2"/>
  <c r="G69" i="2"/>
  <c r="G71" i="2"/>
  <c r="G73" i="2"/>
  <c r="G74" i="2"/>
  <c r="G80" i="2"/>
  <c r="G81" i="2"/>
  <c r="G84" i="2"/>
  <c r="G82" i="2"/>
  <c r="G87" i="2"/>
  <c r="G89" i="2"/>
  <c r="G88" i="2"/>
  <c r="G91" i="2"/>
  <c r="G96" i="2"/>
  <c r="G97" i="2"/>
  <c r="G98" i="2"/>
  <c r="G99" i="2" l="1"/>
  <c r="G95" i="2"/>
  <c r="G58" i="2"/>
  <c r="G86" i="2"/>
  <c r="G77" i="2"/>
  <c r="G67" i="2"/>
  <c r="G92" i="2"/>
  <c r="G72" i="2"/>
  <c r="G24" i="2" l="1"/>
  <c r="G40" i="2" l="1"/>
  <c r="G25" i="2" l="1"/>
  <c r="G34" i="2" l="1"/>
  <c r="G10" i="2" l="1"/>
  <c r="G11" i="2"/>
  <c r="G12" i="2"/>
  <c r="G14" i="2"/>
  <c r="G16" i="2"/>
  <c r="G17" i="2"/>
  <c r="G19" i="2"/>
  <c r="G20" i="2"/>
  <c r="G27" i="2"/>
  <c r="G26" i="2"/>
  <c r="G30" i="2"/>
  <c r="G32" i="2"/>
  <c r="G36" i="2"/>
  <c r="G37" i="2"/>
  <c r="G39" i="2"/>
  <c r="G41" i="2"/>
  <c r="G42" i="2"/>
  <c r="G43" i="2"/>
  <c r="G44" i="2"/>
  <c r="G45" i="2"/>
  <c r="G47" i="2"/>
  <c r="G48" i="2"/>
  <c r="G49" i="2"/>
  <c r="G51" i="2"/>
  <c r="G52" i="2"/>
  <c r="G53" i="2"/>
  <c r="G54" i="2"/>
  <c r="G8" i="2"/>
  <c r="G18" i="2" l="1"/>
  <c r="G29" i="2"/>
  <c r="G21" i="2"/>
  <c r="G38" i="2"/>
  <c r="G33" i="2"/>
  <c r="G50" i="2"/>
  <c r="G55" i="2"/>
  <c r="G46" i="2"/>
  <c r="G15" i="2"/>
  <c r="G6" i="2"/>
  <c r="G9" i="2" l="1"/>
</calcChain>
</file>

<file path=xl/comments1.xml><?xml version="1.0" encoding="utf-8"?>
<comments xmlns="http://schemas.openxmlformats.org/spreadsheetml/2006/main">
  <authors>
    <author>Felix Augusto Cardona Olaya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1 hora mas en seminario para lectura de documentos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grupo de calendario B… QUE HACEMOS??</t>
        </r>
      </text>
    </comment>
  </commentList>
</comments>
</file>

<file path=xl/comments2.xml><?xml version="1.0" encoding="utf-8"?>
<comments xmlns="http://schemas.openxmlformats.org/spreadsheetml/2006/main">
  <authors>
    <author>rcano</author>
    <author>FELIX CARDONA</author>
    <author>Alba Mery Espinosa Zamorano</author>
    <author>Felix Augusto Cardona Olaya</author>
  </authors>
  <commentList>
    <comment ref="A7" authorId="0" shapeId="0">
      <text>
        <r>
          <rPr>
            <sz val="8"/>
            <color indexed="81"/>
            <rFont val="Tahoma"/>
            <family val="2"/>
          </rPr>
          <t>Colocar el numero del grupo de acuerdo a la jornada</t>
        </r>
      </text>
    </comment>
    <comment ref="B7" authorId="0" shapeId="0">
      <text>
        <r>
          <rPr>
            <sz val="8"/>
            <color indexed="81"/>
            <rFont val="Tahoma"/>
            <family val="2"/>
          </rPr>
          <t>Colocar codigo de asignatura</t>
        </r>
      </text>
    </comment>
    <comment ref="L23" authorId="1" shapeId="0">
      <text>
        <r>
          <rPr>
            <b/>
            <sz val="9"/>
            <color indexed="81"/>
            <rFont val="Tahoma"/>
            <charset val="1"/>
          </rPr>
          <t>FELIX CARDONA:</t>
        </r>
        <r>
          <rPr>
            <sz val="9"/>
            <color indexed="81"/>
            <rFont val="Tahoma"/>
            <charset val="1"/>
          </rPr>
          <t xml:space="preserve">
con 3380</t>
        </r>
      </text>
    </comment>
    <comment ref="I25" authorId="2" shapeId="0">
      <text>
        <r>
          <rPr>
            <b/>
            <sz val="9"/>
            <color indexed="81"/>
            <rFont val="Tahoma"/>
            <charset val="1"/>
          </rPr>
          <t>Alba Mery Espinosa Zamorano:</t>
        </r>
        <r>
          <rPr>
            <sz val="9"/>
            <color indexed="81"/>
            <rFont val="Tahoma"/>
            <charset val="1"/>
          </rPr>
          <t xml:space="preserve">
en el sistema aparece de 2 a 5</t>
        </r>
      </text>
    </comment>
    <comment ref="G26" authorId="2" shapeId="0">
      <text>
        <r>
          <rPr>
            <b/>
            <sz val="9"/>
            <color indexed="81"/>
            <rFont val="Tahoma"/>
            <charset val="1"/>
          </rPr>
          <t>Alba Mery Espinosa Zamorano:</t>
        </r>
        <r>
          <rPr>
            <sz val="9"/>
            <color indexed="81"/>
            <rFont val="Tahoma"/>
            <charset val="1"/>
          </rPr>
          <t xml:space="preserve">
En el sistema aparece de 7 a 10</t>
        </r>
      </text>
    </comment>
    <comment ref="H26" authorId="2" shapeId="0">
      <text>
        <r>
          <rPr>
            <b/>
            <sz val="9"/>
            <color indexed="81"/>
            <rFont val="Tahoma"/>
            <charset val="1"/>
          </rPr>
          <t>Alba Mery Espinosa Zamorano:</t>
        </r>
        <r>
          <rPr>
            <sz val="9"/>
            <color indexed="81"/>
            <rFont val="Tahoma"/>
            <charset val="1"/>
          </rPr>
          <t xml:space="preserve">
En el sistema aparece de 7 a 10</t>
        </r>
      </text>
    </comment>
    <comment ref="L29" authorId="3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2380</t>
        </r>
      </text>
    </comment>
    <comment ref="C30" authorId="3" shapeId="0">
      <text>
        <r>
          <rPr>
            <b/>
            <sz val="9"/>
            <color indexed="81"/>
            <rFont val="Tahoma"/>
            <charset val="1"/>
          </rPr>
          <t>Felix Augusto Cardona Olaya:</t>
        </r>
        <r>
          <rPr>
            <sz val="9"/>
            <color indexed="81"/>
            <rFont val="Tahoma"/>
            <charset val="1"/>
          </rPr>
          <t xml:space="preserve">
con grupo 3320 de TS</t>
        </r>
      </text>
    </comment>
    <comment ref="L31" authorId="3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9385</t>
        </r>
      </text>
    </comment>
    <comment ref="C37" authorId="3" shapeId="0">
      <text>
        <r>
          <rPr>
            <b/>
            <sz val="9"/>
            <color indexed="81"/>
            <rFont val="Tahoma"/>
            <charset val="1"/>
          </rPr>
          <t>Felix Augusto Cardona Olaya:</t>
        </r>
        <r>
          <rPr>
            <sz val="9"/>
            <color indexed="81"/>
            <rFont val="Tahoma"/>
            <charset val="1"/>
          </rPr>
          <t xml:space="preserve">
CON LOS DE 4380 Y ARTES</t>
        </r>
      </text>
    </comment>
    <comment ref="C39" authorId="1" shapeId="0">
      <text>
        <r>
          <rPr>
            <b/>
            <sz val="9"/>
            <color indexed="81"/>
            <rFont val="Tahoma"/>
            <charset val="1"/>
          </rPr>
          <t>FELIX CARDONA:</t>
        </r>
        <r>
          <rPr>
            <sz val="9"/>
            <color indexed="81"/>
            <rFont val="Tahoma"/>
            <charset val="1"/>
          </rPr>
          <t xml:space="preserve">
CON 4380 </t>
        </r>
      </text>
    </comment>
    <comment ref="C41" authorId="1" shapeId="0">
      <text>
        <r>
          <rPr>
            <b/>
            <sz val="9"/>
            <color indexed="81"/>
            <rFont val="Tahoma"/>
            <charset val="1"/>
          </rPr>
          <t>FELIX CARDONA:</t>
        </r>
        <r>
          <rPr>
            <sz val="9"/>
            <color indexed="81"/>
            <rFont val="Tahoma"/>
            <charset val="1"/>
          </rPr>
          <t xml:space="preserve">
con 3380</t>
        </r>
      </text>
    </comment>
    <comment ref="L44" authorId="1" shapeId="0">
      <text>
        <r>
          <rPr>
            <b/>
            <sz val="9"/>
            <color indexed="81"/>
            <rFont val="Tahoma"/>
            <charset val="1"/>
          </rPr>
          <t>FELIX CARDONA:</t>
        </r>
        <r>
          <rPr>
            <sz val="9"/>
            <color indexed="81"/>
            <rFont val="Tahoma"/>
            <charset val="1"/>
          </rPr>
          <t xml:space="preserve">
con B6385</t>
        </r>
      </text>
    </comment>
    <comment ref="C45" authorId="1" shapeId="0">
      <text>
        <r>
          <rPr>
            <b/>
            <sz val="9"/>
            <color indexed="81"/>
            <rFont val="Tahoma"/>
            <family val="2"/>
          </rPr>
          <t>FELIX CARDONA:</t>
        </r>
        <r>
          <rPr>
            <sz val="9"/>
            <color indexed="81"/>
            <rFont val="Tahoma"/>
            <family val="2"/>
          </rPr>
          <t xml:space="preserve">
DISEÑO PROYECTOS CULTURALES CON LORENA TAVERA Y CON B6385</t>
        </r>
      </text>
    </comment>
    <comment ref="A48" authorId="3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GRUPO DE LAURA Y ANDRES</t>
        </r>
      </text>
    </comment>
    <comment ref="A51" authorId="1" shapeId="0">
      <text>
        <r>
          <rPr>
            <b/>
            <sz val="9"/>
            <color indexed="81"/>
            <rFont val="Tahoma"/>
            <charset val="1"/>
          </rPr>
          <t>FELIX CARDONA:</t>
        </r>
        <r>
          <rPr>
            <sz val="9"/>
            <color indexed="81"/>
            <rFont val="Tahoma"/>
            <charset val="1"/>
          </rPr>
          <t xml:space="preserve">
VEN ENFASIS 3 CON 8385</t>
        </r>
      </text>
    </comment>
    <comment ref="C58" authorId="1" shapeId="0">
      <text>
        <r>
          <rPr>
            <b/>
            <sz val="9"/>
            <color indexed="81"/>
            <rFont val="Tahoma"/>
            <charset val="1"/>
          </rPr>
          <t>FELIX CARDONA:</t>
        </r>
        <r>
          <rPr>
            <sz val="9"/>
            <color indexed="81"/>
            <rFont val="Tahoma"/>
            <charset val="1"/>
          </rPr>
          <t xml:space="preserve">
con B6385</t>
        </r>
      </text>
    </comment>
    <comment ref="C59" authorId="1" shapeId="0">
      <text>
        <r>
          <rPr>
            <b/>
            <sz val="9"/>
            <color indexed="81"/>
            <rFont val="Tahoma"/>
            <family val="2"/>
          </rPr>
          <t>FELIX CARDONA:</t>
        </r>
        <r>
          <rPr>
            <sz val="9"/>
            <color indexed="81"/>
            <rFont val="Tahoma"/>
            <family val="2"/>
          </rPr>
          <t xml:space="preserve">
DISEÑO PROYECTOS CULTURALES CON LORENA TAVERA Y CON B6385</t>
        </r>
      </text>
    </comment>
    <comment ref="C62" authorId="3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8380</t>
        </r>
      </text>
    </comment>
    <comment ref="C64" authorId="3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7380</t>
        </r>
      </text>
    </comment>
    <comment ref="C65" authorId="3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6380</t>
        </r>
      </text>
    </comment>
    <comment ref="C67" authorId="3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9380</t>
        </r>
      </text>
    </comment>
    <comment ref="C68" authorId="3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6380</t>
        </r>
      </text>
    </comment>
    <comment ref="C70" authorId="3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DEBEN MATRICULARSE LOS DEL 8380</t>
        </r>
      </text>
    </comment>
    <comment ref="C71" authorId="3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9380</t>
        </r>
      </text>
    </comment>
    <comment ref="C74" authorId="3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8380</t>
        </r>
      </text>
    </comment>
  </commentList>
</comments>
</file>

<file path=xl/comments3.xml><?xml version="1.0" encoding="utf-8"?>
<comments xmlns="http://schemas.openxmlformats.org/spreadsheetml/2006/main">
  <authors>
    <author>Felix Augusto Cardona Olaya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1 hora mas en seminario para lectura de documentos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De ciencias basicas</t>
        </r>
      </text>
    </comment>
    <comment ref="E62" authorId="0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mirar como proponer el trabajo con equipo de trabajo</t>
        </r>
      </text>
    </comment>
  </commentList>
</comments>
</file>

<file path=xl/sharedStrings.xml><?xml version="1.0" encoding="utf-8"?>
<sst xmlns="http://schemas.openxmlformats.org/spreadsheetml/2006/main" count="670" uniqueCount="346">
  <si>
    <t>PROGRAMACIÓN ACADÉMICA DE HORARIOS</t>
  </si>
  <si>
    <t>CIENCIAS SOCIALES Y HUMANAS</t>
  </si>
  <si>
    <t>PERIODO ACADEMICO:</t>
  </si>
  <si>
    <t>DISEÑO VISUAL</t>
  </si>
  <si>
    <t>JORNADA:</t>
  </si>
  <si>
    <t>Diurna y homologacion externa</t>
  </si>
  <si>
    <t>GRUPO</t>
  </si>
  <si>
    <t xml:space="preserve">CODIGO </t>
  </si>
  <si>
    <t>NOMBRE ASIGNATURA</t>
  </si>
  <si>
    <t>SEDE</t>
  </si>
  <si>
    <t>AULA</t>
  </si>
  <si>
    <t>LUNES</t>
  </si>
  <si>
    <t>MARTES</t>
  </si>
  <si>
    <t>MIERC.</t>
  </si>
  <si>
    <t>JUEVES</t>
  </si>
  <si>
    <t>VIERNES</t>
  </si>
  <si>
    <t>B1380</t>
  </si>
  <si>
    <t>CB012024</t>
  </si>
  <si>
    <t>Matemática Fundamental</t>
    <phoneticPr fontId="0" type="noConversion"/>
  </si>
  <si>
    <t>Teoría del Color</t>
  </si>
  <si>
    <t>Isabel Cruz</t>
    <phoneticPr fontId="0" type="noConversion"/>
  </si>
  <si>
    <t>CS013102</t>
  </si>
  <si>
    <t>Comunicación y lenguaje I</t>
    <phoneticPr fontId="0" type="noConversion"/>
  </si>
  <si>
    <t>Estacion 1</t>
  </si>
  <si>
    <t>CS380002</t>
  </si>
  <si>
    <t>Medios I</t>
    <phoneticPr fontId="0" type="noConversion"/>
  </si>
  <si>
    <t>Angela Sánchez</t>
  </si>
  <si>
    <t>Estación 1</t>
  </si>
  <si>
    <t>CB012025</t>
  </si>
  <si>
    <t>Geometría descriptiva</t>
  </si>
  <si>
    <t>Monica Pelaez</t>
  </si>
  <si>
    <t>CS014109</t>
  </si>
  <si>
    <t>Cátedra Institucional</t>
    <phoneticPr fontId="0" type="noConversion"/>
  </si>
  <si>
    <t>CS380006</t>
  </si>
  <si>
    <t>Medios II</t>
  </si>
  <si>
    <t>8.00 - 12.00</t>
  </si>
  <si>
    <t>2.00 -5.00</t>
  </si>
  <si>
    <t>Sofia Carvajal</t>
  </si>
  <si>
    <t>9.00 - 12.00</t>
  </si>
  <si>
    <t>Semiotica</t>
  </si>
  <si>
    <t>CS380008</t>
  </si>
  <si>
    <t>Adriana Villafañe</t>
  </si>
  <si>
    <t>CS014114</t>
  </si>
  <si>
    <t>Gestion Ambiental</t>
  </si>
  <si>
    <t>CS380014</t>
  </si>
  <si>
    <t>CS380017</t>
  </si>
  <si>
    <t>Medios 4</t>
  </si>
  <si>
    <t>Isabel Cruz</t>
  </si>
  <si>
    <t>8.00 -12.00</t>
  </si>
  <si>
    <t>Expresion visual 4</t>
  </si>
  <si>
    <t>CS380025</t>
  </si>
  <si>
    <t>CS380026</t>
  </si>
  <si>
    <t>Introduccion a la gerencia del diseño</t>
  </si>
  <si>
    <t>2.00 - 5.00</t>
  </si>
  <si>
    <t>CE305025</t>
  </si>
  <si>
    <t>Iniciativa empresarial</t>
  </si>
  <si>
    <t>CS380027</t>
  </si>
  <si>
    <t>Fundamentos de investigacion DV</t>
  </si>
  <si>
    <t>CS380031</t>
  </si>
  <si>
    <t>Enfasis 1</t>
  </si>
  <si>
    <t>6.30-9.30</t>
  </si>
  <si>
    <t>CS380030</t>
  </si>
  <si>
    <t>estacion 1</t>
  </si>
  <si>
    <t>CS380033</t>
  </si>
  <si>
    <t>Investigacion en diseño visual</t>
  </si>
  <si>
    <t>CS380029</t>
  </si>
  <si>
    <t>CS380032</t>
  </si>
  <si>
    <t>Carolina Lourido</t>
  </si>
  <si>
    <t>B6385</t>
  </si>
  <si>
    <t>CS013103</t>
  </si>
  <si>
    <t>Comunicación y lenguaje 2</t>
  </si>
  <si>
    <t>CS380028</t>
  </si>
  <si>
    <t>Etica profesional</t>
  </si>
  <si>
    <t>Diseño plataformas digitales 2</t>
  </si>
  <si>
    <t>CS380038</t>
  </si>
  <si>
    <t>gerencia diseño 1</t>
  </si>
  <si>
    <t>Catalina Guzman</t>
  </si>
  <si>
    <t>Teoria imagen y comunicación</t>
  </si>
  <si>
    <t>CS380023</t>
  </si>
  <si>
    <t>Historia diseño 4</t>
  </si>
  <si>
    <t>CS380041</t>
  </si>
  <si>
    <t>CS380039</t>
  </si>
  <si>
    <t>Trabajo de grado</t>
  </si>
  <si>
    <t>Tutor seleccionado</t>
  </si>
  <si>
    <t>V - 1.0 - 2010</t>
  </si>
  <si>
    <t>CONSOLIDADO DE CARGA ACADÉMICA</t>
  </si>
  <si>
    <t>DOC-CDO-F-17</t>
  </si>
  <si>
    <t>No.</t>
  </si>
  <si>
    <t>DOCENTE</t>
  </si>
  <si>
    <t>ASIGNATURA</t>
  </si>
  <si>
    <t>OBSERVACIONES</t>
  </si>
  <si>
    <t>Angela Maria Sánchez Gomez</t>
  </si>
  <si>
    <t>Proyecto integrador 2</t>
  </si>
  <si>
    <t>comité curricular</t>
  </si>
  <si>
    <t>TOTAL Horas dictadas en el Semestre</t>
  </si>
  <si>
    <t>Monica Pelaez Montoya</t>
  </si>
  <si>
    <t>Proyecto integrador 1</t>
  </si>
  <si>
    <t>Isabel Lusiana Cruz</t>
  </si>
  <si>
    <t>medios 4</t>
  </si>
  <si>
    <t>Proyecto integrador 4</t>
  </si>
  <si>
    <t>Proyecto integrador 3</t>
  </si>
  <si>
    <t>Adriana Villafañe Solarte</t>
  </si>
  <si>
    <t>Teoria de la percepcion</t>
  </si>
  <si>
    <t>Electiva en ciencias sociales 2</t>
  </si>
  <si>
    <t>Proyecto investigacion</t>
  </si>
  <si>
    <t>Gerencia para el diseño 2</t>
  </si>
  <si>
    <t>Registro calificado/acreditacion</t>
  </si>
  <si>
    <t>Semillero investigacion</t>
  </si>
  <si>
    <t>comité curricular/consejo facultad</t>
  </si>
  <si>
    <t>Coordinacion academica</t>
  </si>
  <si>
    <t>Enfasis 3</t>
  </si>
  <si>
    <t>Estetica</t>
  </si>
  <si>
    <t>Comunicacion y lenguaje 2</t>
  </si>
  <si>
    <t>Expresion visual 1</t>
  </si>
  <si>
    <t xml:space="preserve">Medios 2 </t>
  </si>
  <si>
    <t>introducción al diseño</t>
  </si>
  <si>
    <t>9.00- 12.00</t>
  </si>
  <si>
    <t>6.30 - 9.30</t>
  </si>
  <si>
    <t>Gestion Ambiental (B Learning)</t>
  </si>
  <si>
    <t>7.00 - 10.00</t>
  </si>
  <si>
    <t>7380 - B6385</t>
  </si>
  <si>
    <t>Seminario trabajo de grado</t>
  </si>
  <si>
    <t>8380 - 8385</t>
  </si>
  <si>
    <t>Diseño plataformas digitales 1</t>
  </si>
  <si>
    <t>Diseño grafica editorial 1</t>
  </si>
  <si>
    <t>Derechos de autor</t>
  </si>
  <si>
    <t>Introduccion al diseño</t>
  </si>
  <si>
    <t>IHS</t>
  </si>
  <si>
    <t>Teoria imagen/comunicación</t>
  </si>
  <si>
    <t>Formulacion/evaluacion proyectos</t>
  </si>
  <si>
    <t>2.00 - 6.00</t>
  </si>
  <si>
    <t>Central</t>
  </si>
  <si>
    <t>Historia del diseño 4</t>
  </si>
  <si>
    <t xml:space="preserve"> LABORATORIO DE DISEÑO DIGITAL. LDD.</t>
  </si>
  <si>
    <t>Profesor</t>
  </si>
  <si>
    <t>MIÉRCOLES</t>
  </si>
  <si>
    <t>miercoles 2 - 6 s mac</t>
  </si>
  <si>
    <t>miercoles 6. 30 - 9.30 s mac</t>
  </si>
  <si>
    <t>6.30 -8.30</t>
  </si>
  <si>
    <t>Libia Gordillo</t>
  </si>
  <si>
    <t>CS380034</t>
  </si>
  <si>
    <t>CS380035</t>
  </si>
  <si>
    <t>CS380036</t>
  </si>
  <si>
    <t>CS380019</t>
  </si>
  <si>
    <t>CS380020</t>
  </si>
  <si>
    <t>CS380021</t>
  </si>
  <si>
    <t>CS380022</t>
  </si>
  <si>
    <t>viernes 6.30 - 9.30 s 501</t>
  </si>
  <si>
    <t>6380 - 8385</t>
  </si>
  <si>
    <t xml:space="preserve">proyecto integrador 5 </t>
  </si>
  <si>
    <t>Luis Valencia</t>
  </si>
  <si>
    <t>Catalina Archila</t>
  </si>
  <si>
    <t xml:space="preserve">Diseño grafica editorial 2 </t>
  </si>
  <si>
    <t>fundamentos investigacion diseño</t>
  </si>
  <si>
    <t>miercoles 2.00 - 5.00</t>
  </si>
  <si>
    <t>Periodo: 2017-1</t>
  </si>
  <si>
    <t>10.00 - 1.00</t>
  </si>
  <si>
    <t>Practica academica 1 (organizacional)</t>
  </si>
  <si>
    <t>Practica 2 (proyectual)</t>
  </si>
  <si>
    <t>Practica 2 (Proyectual)</t>
  </si>
  <si>
    <t>seminario electivo artes y diseño 1</t>
  </si>
  <si>
    <t>Cátedra Institucional  (B Learning)</t>
  </si>
  <si>
    <t>Proceso Autoevaluacion/acreditacion</t>
  </si>
  <si>
    <t>Formulacion evaluacion  proyectos</t>
  </si>
  <si>
    <t>Practica academica 1 (Organizacional)</t>
  </si>
  <si>
    <t>Sofia Carvajal Rios</t>
  </si>
  <si>
    <t>Carolina Lourido Perdomo</t>
  </si>
  <si>
    <t>Libia Patricia Gordillo Quiñones</t>
  </si>
  <si>
    <t>Luis Hernando Valencia Sepulveda</t>
  </si>
  <si>
    <t>Luz Adriana Cometa Fernandez</t>
  </si>
  <si>
    <t>Adriana Cometa</t>
  </si>
  <si>
    <t xml:space="preserve">miercoles 2.00 - 5.00 </t>
  </si>
  <si>
    <t>Luz Cometa</t>
  </si>
  <si>
    <t>CS380003</t>
  </si>
  <si>
    <t>CS380001</t>
  </si>
  <si>
    <t>Felix Augusto Cardona Olaya</t>
  </si>
  <si>
    <t>FACULTAD</t>
  </si>
  <si>
    <t xml:space="preserve">PROFESOR </t>
  </si>
  <si>
    <t>Expresion visual 2</t>
  </si>
  <si>
    <t>Medios 3</t>
  </si>
  <si>
    <t>Historia del diseño 1</t>
  </si>
  <si>
    <t>Libardo Maya</t>
  </si>
  <si>
    <t>CS380009</t>
  </si>
  <si>
    <t>CS380012</t>
  </si>
  <si>
    <t xml:space="preserve">jueves 2 - 5 </t>
  </si>
  <si>
    <t xml:space="preserve">jueves 6.30 - 8.30 </t>
  </si>
  <si>
    <t xml:space="preserve">miercoles 9.00 a 12.00 </t>
  </si>
  <si>
    <t xml:space="preserve">martes 6.30 - 9.30 </t>
  </si>
  <si>
    <t xml:space="preserve">miercoles 2.00 - 5.00  </t>
  </si>
  <si>
    <t xml:space="preserve">jueves 2.00 - 5.00 </t>
  </si>
  <si>
    <t xml:space="preserve">jueves 6.30 - 9.30 </t>
  </si>
  <si>
    <t>seminario electivo artes y diseño 2</t>
  </si>
  <si>
    <t>diseño plataformas digitales 1</t>
  </si>
  <si>
    <t xml:space="preserve">enfasis 2 </t>
  </si>
  <si>
    <t>viernes 2.00 - 6.00 sala MAC</t>
  </si>
  <si>
    <t>especializacion gestion contenidos digitales</t>
  </si>
  <si>
    <t>proyecto integrador 6</t>
  </si>
  <si>
    <t>Lunes 6.30 - 9.30</t>
  </si>
  <si>
    <t>Introduccion a la gerencia de diseño</t>
  </si>
  <si>
    <t xml:space="preserve">Martes 3.00 - 6.00 </t>
  </si>
  <si>
    <t>Lunes 2.00 - 5.00</t>
  </si>
  <si>
    <t>Según cronograma</t>
  </si>
  <si>
    <t>según cronograma</t>
  </si>
  <si>
    <t>martes 1.00 - 2.00</t>
  </si>
  <si>
    <t>Abel Jimenez Rivas</t>
  </si>
  <si>
    <t>Abel Jimenez</t>
  </si>
  <si>
    <t>Comunicación y lenguaje 1</t>
  </si>
  <si>
    <t>Eddy Carolina Sanchez Fuertes</t>
  </si>
  <si>
    <t>Medios I</t>
  </si>
  <si>
    <t>CS380004</t>
  </si>
  <si>
    <t>CS380007</t>
  </si>
  <si>
    <t xml:space="preserve">Martes 6.30 - 9.30 s </t>
  </si>
  <si>
    <t>7385 - 8380</t>
  </si>
  <si>
    <t>Comité autoevaluacion</t>
  </si>
  <si>
    <t>martes 8.00 - 12.00</t>
  </si>
  <si>
    <t>Historia del diseño 2</t>
  </si>
  <si>
    <t>Expresion visual 3</t>
  </si>
  <si>
    <t>Diseño Grafica Editorial 2</t>
  </si>
  <si>
    <t>Seminario de trabajo de grado</t>
  </si>
  <si>
    <t>Adriana Villafane</t>
  </si>
  <si>
    <t>2018-1</t>
  </si>
  <si>
    <t>sala MAC 2</t>
  </si>
  <si>
    <t>Sala MAC 1</t>
  </si>
  <si>
    <t>Sala Mac 1</t>
  </si>
  <si>
    <t>Ruben Saavedra</t>
  </si>
  <si>
    <t>Sala MAC 2</t>
  </si>
  <si>
    <t>sala MAC 1</t>
  </si>
  <si>
    <t>Lorena Tavera</t>
  </si>
  <si>
    <t>9.00-12.00</t>
  </si>
  <si>
    <t>CS380005</t>
    <phoneticPr fontId="0" type="noConversion"/>
  </si>
  <si>
    <t>Electiva ciencias sociales 2</t>
  </si>
  <si>
    <t>Lina Cortes</t>
  </si>
  <si>
    <t>viernes 6.30 - 9.30 s mac (con 6380)</t>
  </si>
  <si>
    <t>10.00 - 12.00</t>
  </si>
  <si>
    <t>Ana Catalina Archila</t>
  </si>
  <si>
    <t>miercoles 8 - 12 s mac</t>
  </si>
  <si>
    <t>jueves 7.00 - 10.00</t>
  </si>
  <si>
    <t>Introduccion gerencia</t>
  </si>
  <si>
    <t xml:space="preserve">jueves 10.00 - 1.00 </t>
  </si>
  <si>
    <t>martes 2.00  - 5.00</t>
  </si>
  <si>
    <t>Jueves 7.00 - 10.00</t>
  </si>
  <si>
    <t>Diana Cardenas Crioles</t>
  </si>
  <si>
    <t>Tutoria proyectos de grado</t>
  </si>
  <si>
    <t>Según cronograma UNIAJC</t>
  </si>
  <si>
    <t>Miercoles 10.00 - 12.00</t>
  </si>
  <si>
    <t xml:space="preserve">martes 2.00 - 6.00 </t>
  </si>
  <si>
    <t>Miercoles 9.00  - 10.00</t>
  </si>
  <si>
    <t>martes 9.00 - 12.00  s 110a</t>
  </si>
  <si>
    <t>Viernes 9 - 12 s 110 a</t>
  </si>
  <si>
    <t>jueves 8 -12 s mac</t>
  </si>
  <si>
    <t>martes 8.00 - 9.00  s 110a</t>
  </si>
  <si>
    <t>Martes 2.00 - 5.00</t>
  </si>
  <si>
    <t>Martes 6.30 -9.30</t>
  </si>
  <si>
    <t>Martes 5.00 - 6.00</t>
  </si>
  <si>
    <t xml:space="preserve">Proyecto de grado </t>
  </si>
  <si>
    <t>Coloquio y encuentro cultura visual</t>
  </si>
  <si>
    <t xml:space="preserve">Coinvestigadora </t>
  </si>
  <si>
    <t xml:space="preserve">Medios 3 </t>
  </si>
  <si>
    <t xml:space="preserve">Proyecto INVESTIGACION </t>
  </si>
  <si>
    <t>martes 2.00 - 5.00</t>
  </si>
  <si>
    <t>miercoles 9.00 - 12.00</t>
  </si>
  <si>
    <t>Miercoles  5.00 - 6.00</t>
  </si>
  <si>
    <t xml:space="preserve">Lorena Tavera </t>
  </si>
  <si>
    <t>sem electivo arte y diseño</t>
  </si>
  <si>
    <t>Martes 6.30 - 9.30</t>
  </si>
  <si>
    <t xml:space="preserve">Jueves 10.00 - 1.00 </t>
  </si>
  <si>
    <t xml:space="preserve">Jueves 2.00 - 5.00 </t>
  </si>
  <si>
    <t xml:space="preserve">jueves 7.00 - 10.00 </t>
  </si>
  <si>
    <t xml:space="preserve">Ruben Saavedra </t>
  </si>
  <si>
    <t>lunes 6.30 - 9.30</t>
  </si>
  <si>
    <t>Martes 2.00 - 5. 00</t>
  </si>
  <si>
    <t>Lina Cortes Cardona</t>
  </si>
  <si>
    <t>Maria del Mar Lopez Rojas</t>
  </si>
  <si>
    <t>Lunes 8.00 - 12.00 s mac 2</t>
  </si>
  <si>
    <t>Camilo Melo</t>
  </si>
  <si>
    <t>Tecnologia en diseño de escenarios para eventos culturales en vivo audiovisuales</t>
  </si>
  <si>
    <t xml:space="preserve">Valeria Ochoa </t>
  </si>
  <si>
    <t>Tecnologia en maquillaje para productos audiovisuales y espectaculos en vivo</t>
  </si>
  <si>
    <t>HS</t>
  </si>
  <si>
    <t>TC</t>
  </si>
  <si>
    <t>Enfasis 2 (diseño identidad visual)</t>
  </si>
  <si>
    <t>9380-8385</t>
  </si>
  <si>
    <t>enfasis 3 (produccion audiovisual)</t>
  </si>
  <si>
    <t>Enfasis 1(Diseño medios editoriales)</t>
  </si>
  <si>
    <t>Lunes 6.30 -9.30</t>
  </si>
  <si>
    <t>Medios 2</t>
  </si>
  <si>
    <t>Libia Gordillo Quiñones</t>
  </si>
  <si>
    <t>Periodo: 2018-1</t>
  </si>
  <si>
    <t>SEM</t>
  </si>
  <si>
    <t>C</t>
  </si>
  <si>
    <t>OTC</t>
  </si>
  <si>
    <t>HOMOLOGACION EXTERNA.</t>
  </si>
  <si>
    <t>Angela Sanchez</t>
  </si>
  <si>
    <t>No. SEM</t>
  </si>
  <si>
    <t>6380 - 4380</t>
  </si>
  <si>
    <t>6380 - 3380</t>
  </si>
  <si>
    <t>Miercoles 2.00 - 5.00</t>
  </si>
  <si>
    <t>Felix Cardona</t>
  </si>
  <si>
    <t>Enfasis 1 (Medios editoriales)</t>
  </si>
  <si>
    <t>Historia diseño 3</t>
  </si>
  <si>
    <t>ESTETICA CON 5380</t>
  </si>
  <si>
    <t>INTROD. GERENCIA 6380</t>
  </si>
  <si>
    <t>GERENCIA 2 CON 8385</t>
  </si>
  <si>
    <t>ENFASIS 3 CON 8385</t>
  </si>
  <si>
    <t>Enfasis 3 (Produccion audiovisual)</t>
  </si>
  <si>
    <t>Martes 6.30 - 9. 30</t>
  </si>
  <si>
    <t>SEM GRADO CON 8385</t>
  </si>
  <si>
    <t>lunes 7.00 - 10.00</t>
  </si>
  <si>
    <t>lunes 10.00 - 1.00</t>
  </si>
  <si>
    <t xml:space="preserve">GERENCIA 1 CON 7385 </t>
  </si>
  <si>
    <t>PRACTICA 2 CON 9385</t>
  </si>
  <si>
    <t>DIGITALES 2 CON 7385</t>
  </si>
  <si>
    <t>GRAFICA 2 CON 8385</t>
  </si>
  <si>
    <t>Seminario electivo 1 (Arte y Diseño)</t>
  </si>
  <si>
    <t>Seminario Electivo 2 (Diseño y Urbanismo)</t>
  </si>
  <si>
    <t>5.30 - 9.30</t>
  </si>
  <si>
    <t>viernes 5.30 - 9.30 s mac</t>
  </si>
  <si>
    <t>no van cambio orden materias</t>
  </si>
  <si>
    <t>con 6380</t>
  </si>
  <si>
    <t xml:space="preserve">PROGRAMA </t>
  </si>
  <si>
    <r>
      <t xml:space="preserve">7380 - </t>
    </r>
    <r>
      <rPr>
        <sz val="8"/>
        <color rgb="FFFF0000"/>
        <rFont val="Arial"/>
        <family val="2"/>
      </rPr>
      <t>B6385</t>
    </r>
  </si>
  <si>
    <t>Miercoles 6.30 - 9.30</t>
  </si>
  <si>
    <t xml:space="preserve">Virtualizacion </t>
  </si>
  <si>
    <t>seminario electivo 1 (artes y diseño)</t>
  </si>
  <si>
    <t>2.00-5.00</t>
  </si>
  <si>
    <t>seminario electivo 2  (Diseño y Urbanismo)</t>
  </si>
  <si>
    <t>gerencia para el diseño 1</t>
  </si>
  <si>
    <t>CS380037</t>
  </si>
  <si>
    <t>Elec. ciencias sociales 1 (Problemas colombianos)</t>
  </si>
  <si>
    <t>Jueves 9.00 - 12.00</t>
  </si>
  <si>
    <t>Monica Castaño</t>
  </si>
  <si>
    <t>Etica Profesional con 7385</t>
  </si>
  <si>
    <t>Galia Valencia TS</t>
  </si>
  <si>
    <t>8.00 - 11.00</t>
  </si>
  <si>
    <t>CS320009</t>
  </si>
  <si>
    <t>Investigación</t>
  </si>
  <si>
    <t>estas si se abre calendario B</t>
  </si>
  <si>
    <t>CS380011</t>
  </si>
  <si>
    <t xml:space="preserve"> CS380013</t>
  </si>
  <si>
    <t>EST 1</t>
  </si>
  <si>
    <t>D202</t>
  </si>
  <si>
    <t>CENTRAL</t>
  </si>
  <si>
    <t>C-106</t>
  </si>
  <si>
    <t>C 303</t>
  </si>
  <si>
    <t>CS350036</t>
  </si>
  <si>
    <t>CS380024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</si>
</sst>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name val="Arial Narrow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0"/>
      <name val="Arial Narrow"/>
      <family val="2"/>
    </font>
    <font>
      <sz val="10"/>
      <name val="Arial Narrow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theme="1"/>
      <name val="Arial Narrow"/>
      <family val="2"/>
    </font>
    <font>
      <sz val="8"/>
      <color theme="0"/>
      <name val="Arial"/>
      <family val="2"/>
    </font>
    <font>
      <sz val="8"/>
      <color theme="0"/>
      <name val="Arial Narrow"/>
      <family val="2"/>
    </font>
    <font>
      <sz val="8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98">
    <xf numFmtId="0" fontId="0" fillId="0" borderId="0" xfId="0"/>
    <xf numFmtId="0" fontId="0" fillId="0" borderId="6" xfId="0" applyBorder="1"/>
    <xf numFmtId="0" fontId="0" fillId="0" borderId="0" xfId="0" applyBorder="1"/>
    <xf numFmtId="0" fontId="10" fillId="6" borderId="4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2" fillId="0" borderId="6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12" fillId="3" borderId="2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 vertical="center" wrapText="1"/>
    </xf>
    <xf numFmtId="0" fontId="4" fillId="0" borderId="7" xfId="1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12" fillId="3" borderId="7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2" fillId="5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4" fillId="7" borderId="2" xfId="2" applyNumberFormat="1" applyFont="1" applyFill="1" applyBorder="1" applyAlignment="1">
      <alignment horizontal="left" vertical="center" wrapText="1"/>
    </xf>
    <xf numFmtId="0" fontId="12" fillId="7" borderId="0" xfId="0" applyNumberFormat="1" applyFont="1" applyFill="1" applyBorder="1" applyAlignment="1">
      <alignment horizontal="left" vertical="center" wrapText="1"/>
    </xf>
    <xf numFmtId="0" fontId="4" fillId="7" borderId="0" xfId="1" applyNumberFormat="1" applyFont="1" applyFill="1" applyBorder="1" applyAlignment="1">
      <alignment horizontal="left" vertical="center" wrapText="1" shrinkToFit="1"/>
    </xf>
    <xf numFmtId="0" fontId="5" fillId="7" borderId="0" xfId="0" applyFont="1" applyFill="1" applyBorder="1" applyAlignment="1">
      <alignment horizontal="left" vertical="center" wrapText="1"/>
    </xf>
    <xf numFmtId="0" fontId="15" fillId="7" borderId="0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4" borderId="2" xfId="1" applyNumberFormat="1" applyFont="1" applyFill="1" applyBorder="1" applyAlignment="1">
      <alignment horizontal="left" vertical="center" wrapText="1" shrinkToFit="1"/>
    </xf>
    <xf numFmtId="0" fontId="4" fillId="0" borderId="2" xfId="2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vertical="center"/>
    </xf>
    <xf numFmtId="0" fontId="4" fillId="0" borderId="6" xfId="0" applyFont="1" applyFill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11" fillId="0" borderId="2" xfId="1" applyNumberFormat="1" applyFont="1" applyFill="1" applyBorder="1" applyAlignment="1"/>
    <xf numFmtId="0" fontId="0" fillId="0" borderId="0" xfId="0" applyFill="1"/>
    <xf numFmtId="0" fontId="0" fillId="0" borderId="2" xfId="0" applyFill="1" applyBorder="1"/>
    <xf numFmtId="0" fontId="10" fillId="0" borderId="2" xfId="0" applyFont="1" applyFill="1" applyBorder="1" applyAlignment="1">
      <alignment horizontal="center"/>
    </xf>
    <xf numFmtId="0" fontId="4" fillId="0" borderId="2" xfId="1" applyFont="1" applyFill="1" applyBorder="1" applyAlignment="1">
      <alignment horizontal="left" vertical="top" wrapText="1"/>
    </xf>
    <xf numFmtId="0" fontId="4" fillId="0" borderId="2" xfId="1" applyNumberFormat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12" fillId="0" borderId="4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 wrapText="1"/>
    </xf>
    <xf numFmtId="0" fontId="4" fillId="4" borderId="2" xfId="1" applyNumberFormat="1" applyFont="1" applyFill="1" applyBorder="1" applyAlignment="1">
      <alignment horizontal="left" vertical="center" wrapText="1"/>
    </xf>
    <xf numFmtId="0" fontId="5" fillId="10" borderId="2" xfId="0" applyFont="1" applyFill="1" applyBorder="1" applyAlignment="1">
      <alignment horizontal="left" vertical="center" wrapText="1"/>
    </xf>
    <xf numFmtId="0" fontId="12" fillId="7" borderId="2" xfId="0" applyNumberFormat="1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/>
    </xf>
    <xf numFmtId="0" fontId="4" fillId="0" borderId="2" xfId="0" applyFont="1" applyFill="1" applyBorder="1" applyAlignment="1">
      <alignment horizontal="left" vertical="center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 wrapText="1"/>
    </xf>
    <xf numFmtId="0" fontId="12" fillId="11" borderId="2" xfId="0" applyFont="1" applyFill="1" applyBorder="1" applyAlignment="1">
      <alignment horizontal="left" vertical="center" wrapText="1"/>
    </xf>
    <xf numFmtId="0" fontId="12" fillId="11" borderId="9" xfId="0" applyFont="1" applyFill="1" applyBorder="1" applyAlignment="1">
      <alignment horizontal="left" vertical="center" wrapText="1"/>
    </xf>
    <xf numFmtId="0" fontId="12" fillId="11" borderId="6" xfId="0" applyFont="1" applyFill="1" applyBorder="1" applyAlignment="1">
      <alignment horizontal="left" vertical="center" wrapText="1"/>
    </xf>
    <xf numFmtId="0" fontId="12" fillId="11" borderId="2" xfId="0" applyFont="1" applyFill="1" applyBorder="1" applyAlignment="1">
      <alignment vertical="center" wrapText="1"/>
    </xf>
    <xf numFmtId="0" fontId="12" fillId="11" borderId="7" xfId="0" applyFont="1" applyFill="1" applyBorder="1" applyAlignment="1">
      <alignment horizontal="left" vertical="center" wrapText="1"/>
    </xf>
    <xf numFmtId="0" fontId="4" fillId="11" borderId="7" xfId="0" applyFont="1" applyFill="1" applyBorder="1" applyAlignment="1">
      <alignment horizontal="left"/>
    </xf>
    <xf numFmtId="0" fontId="4" fillId="11" borderId="2" xfId="0" applyFont="1" applyFill="1" applyBorder="1" applyAlignment="1">
      <alignment horizontal="left" vertical="center"/>
    </xf>
    <xf numFmtId="0" fontId="4" fillId="11" borderId="2" xfId="0" applyFont="1" applyFill="1" applyBorder="1" applyAlignment="1">
      <alignment horizontal="left"/>
    </xf>
    <xf numFmtId="0" fontId="4" fillId="11" borderId="6" xfId="0" applyFont="1" applyFill="1" applyBorder="1" applyAlignment="1">
      <alignment horizontal="left"/>
    </xf>
    <xf numFmtId="0" fontId="5" fillId="11" borderId="2" xfId="0" applyFont="1" applyFill="1" applyBorder="1" applyAlignment="1">
      <alignment horizontal="left"/>
    </xf>
    <xf numFmtId="0" fontId="4" fillId="11" borderId="0" xfId="0" applyFont="1" applyFill="1" applyBorder="1" applyAlignment="1">
      <alignment vertical="center"/>
    </xf>
    <xf numFmtId="0" fontId="4" fillId="11" borderId="14" xfId="0" applyFont="1" applyFill="1" applyBorder="1" applyAlignment="1">
      <alignment vertical="center" wrapText="1"/>
    </xf>
    <xf numFmtId="0" fontId="12" fillId="11" borderId="2" xfId="0" applyFont="1" applyFill="1" applyBorder="1" applyAlignment="1">
      <alignment horizontal="left"/>
    </xf>
    <xf numFmtId="0" fontId="12" fillId="11" borderId="1" xfId="0" applyFont="1" applyFill="1" applyBorder="1" applyAlignment="1">
      <alignment horizontal="left"/>
    </xf>
    <xf numFmtId="0" fontId="12" fillId="11" borderId="7" xfId="0" applyFont="1" applyFill="1" applyBorder="1" applyAlignment="1">
      <alignment horizontal="left"/>
    </xf>
    <xf numFmtId="0" fontId="12" fillId="11" borderId="6" xfId="0" applyFont="1" applyFill="1" applyBorder="1" applyAlignment="1">
      <alignment horizontal="left"/>
    </xf>
    <xf numFmtId="0" fontId="4" fillId="11" borderId="7" xfId="1" applyNumberFormat="1" applyFont="1" applyFill="1" applyBorder="1" applyAlignment="1">
      <alignment horizontal="left" vertical="center"/>
    </xf>
    <xf numFmtId="0" fontId="4" fillId="11" borderId="7" xfId="1" applyNumberFormat="1" applyFont="1" applyFill="1" applyBorder="1" applyAlignment="1">
      <alignment horizontal="left"/>
    </xf>
    <xf numFmtId="0" fontId="5" fillId="11" borderId="2" xfId="0" applyFont="1" applyFill="1" applyBorder="1" applyAlignment="1">
      <alignment horizontal="left" vertical="center"/>
    </xf>
    <xf numFmtId="0" fontId="4" fillId="11" borderId="13" xfId="0" applyFont="1" applyFill="1" applyBorder="1" applyAlignment="1">
      <alignment horizontal="left" vertical="center" wrapText="1"/>
    </xf>
    <xf numFmtId="0" fontId="4" fillId="11" borderId="7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left"/>
    </xf>
    <xf numFmtId="0" fontId="5" fillId="11" borderId="6" xfId="0" applyFont="1" applyFill="1" applyBorder="1" applyAlignment="1">
      <alignment horizontal="left"/>
    </xf>
    <xf numFmtId="0" fontId="12" fillId="11" borderId="15" xfId="0" applyFont="1" applyFill="1" applyBorder="1" applyAlignment="1">
      <alignment horizontal="left"/>
    </xf>
    <xf numFmtId="0" fontId="12" fillId="11" borderId="8" xfId="0" applyFont="1" applyFill="1" applyBorder="1" applyAlignment="1">
      <alignment horizontal="left"/>
    </xf>
    <xf numFmtId="0" fontId="12" fillId="11" borderId="9" xfId="0" applyFont="1" applyFill="1" applyBorder="1" applyAlignment="1">
      <alignment horizontal="left"/>
    </xf>
    <xf numFmtId="0" fontId="12" fillId="11" borderId="4" xfId="0" applyFont="1" applyFill="1" applyBorder="1" applyAlignment="1">
      <alignment vertical="center" wrapText="1"/>
    </xf>
    <xf numFmtId="0" fontId="4" fillId="11" borderId="9" xfId="0" applyFont="1" applyFill="1" applyBorder="1" applyAlignment="1">
      <alignment horizontal="left"/>
    </xf>
    <xf numFmtId="0" fontId="4" fillId="11" borderId="2" xfId="0" applyFont="1" applyFill="1" applyBorder="1" applyAlignment="1">
      <alignment vertical="center"/>
    </xf>
    <xf numFmtId="0" fontId="4" fillId="11" borderId="2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left" wrapText="1"/>
    </xf>
    <xf numFmtId="0" fontId="4" fillId="11" borderId="2" xfId="0" applyFont="1" applyFill="1" applyBorder="1" applyAlignment="1">
      <alignment horizontal="left" vertical="center" wrapText="1"/>
    </xf>
    <xf numFmtId="0" fontId="5" fillId="11" borderId="0" xfId="0" applyFont="1" applyFill="1" applyBorder="1" applyAlignment="1">
      <alignment horizontal="left"/>
    </xf>
    <xf numFmtId="0" fontId="4" fillId="11" borderId="0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left" vertical="center"/>
    </xf>
    <xf numFmtId="0" fontId="4" fillId="11" borderId="8" xfId="0" applyFont="1" applyFill="1" applyBorder="1" applyAlignment="1">
      <alignment horizontal="left"/>
    </xf>
    <xf numFmtId="0" fontId="4" fillId="11" borderId="5" xfId="0" applyFont="1" applyFill="1" applyBorder="1" applyAlignment="1">
      <alignment vertical="center"/>
    </xf>
    <xf numFmtId="0" fontId="5" fillId="11" borderId="0" xfId="0" applyFont="1" applyFill="1" applyAlignment="1">
      <alignment horizontal="left" vertical="center"/>
    </xf>
    <xf numFmtId="0" fontId="5" fillId="11" borderId="0" xfId="0" applyFont="1" applyFill="1" applyAlignment="1">
      <alignment horizontal="left"/>
    </xf>
    <xf numFmtId="0" fontId="15" fillId="11" borderId="2" xfId="0" applyFont="1" applyFill="1" applyBorder="1" applyAlignment="1">
      <alignment horizontal="left"/>
    </xf>
    <xf numFmtId="0" fontId="4" fillId="11" borderId="0" xfId="0" applyFont="1" applyFill="1" applyAlignment="1">
      <alignment horizontal="left"/>
    </xf>
    <xf numFmtId="0" fontId="12" fillId="11" borderId="0" xfId="0" applyFont="1" applyFill="1" applyBorder="1" applyAlignment="1">
      <alignment vertical="center" wrapText="1"/>
    </xf>
    <xf numFmtId="0" fontId="5" fillId="11" borderId="7" xfId="0" applyFont="1" applyFill="1" applyBorder="1" applyAlignment="1">
      <alignment horizontal="left"/>
    </xf>
    <xf numFmtId="0" fontId="5" fillId="11" borderId="7" xfId="0" applyFont="1" applyFill="1" applyBorder="1" applyAlignment="1">
      <alignment horizontal="left" vertical="center" wrapText="1"/>
    </xf>
    <xf numFmtId="0" fontId="4" fillId="11" borderId="6" xfId="0" applyFont="1" applyFill="1" applyBorder="1" applyAlignment="1">
      <alignment horizontal="left" vertical="center"/>
    </xf>
    <xf numFmtId="0" fontId="4" fillId="11" borderId="2" xfId="0" applyFont="1" applyFill="1" applyBorder="1" applyAlignment="1">
      <alignment vertical="center" wrapText="1"/>
    </xf>
    <xf numFmtId="0" fontId="4" fillId="11" borderId="9" xfId="0" applyFont="1" applyFill="1" applyBorder="1" applyAlignment="1">
      <alignment horizontal="left" vertical="center" wrapText="1"/>
    </xf>
    <xf numFmtId="0" fontId="4" fillId="11" borderId="9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vertical="center"/>
    </xf>
    <xf numFmtId="0" fontId="5" fillId="11" borderId="0" xfId="0" applyFont="1" applyFill="1" applyBorder="1" applyAlignment="1">
      <alignment vertical="center"/>
    </xf>
    <xf numFmtId="0" fontId="15" fillId="11" borderId="6" xfId="0" applyFont="1" applyFill="1" applyBorder="1" applyAlignment="1">
      <alignment horizontal="left"/>
    </xf>
    <xf numFmtId="0" fontId="4" fillId="11" borderId="0" xfId="0" applyFont="1" applyFill="1" applyBorder="1" applyAlignment="1">
      <alignment horizontal="left"/>
    </xf>
    <xf numFmtId="0" fontId="4" fillId="11" borderId="13" xfId="0" applyFont="1" applyFill="1" applyBorder="1" applyAlignment="1">
      <alignment horizontal="left"/>
    </xf>
    <xf numFmtId="0" fontId="5" fillId="11" borderId="2" xfId="0" applyFont="1" applyFill="1" applyBorder="1" applyAlignment="1">
      <alignment horizontal="center"/>
    </xf>
    <xf numFmtId="0" fontId="22" fillId="8" borderId="5" xfId="0" applyFont="1" applyFill="1" applyBorder="1" applyAlignment="1">
      <alignment horizontal="left" vertical="center" wrapText="1"/>
    </xf>
    <xf numFmtId="0" fontId="22" fillId="8" borderId="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2" fillId="2" borderId="2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left" vertical="center" wrapText="1"/>
    </xf>
    <xf numFmtId="0" fontId="4" fillId="9" borderId="2" xfId="2" applyNumberFormat="1" applyFont="1" applyFill="1" applyBorder="1" applyAlignment="1">
      <alignment horizontal="left" vertical="center" wrapText="1"/>
    </xf>
    <xf numFmtId="0" fontId="4" fillId="4" borderId="2" xfId="0" applyNumberFormat="1" applyFont="1" applyFill="1" applyBorder="1" applyAlignment="1">
      <alignment horizontal="left" vertical="center" wrapText="1"/>
    </xf>
    <xf numFmtId="0" fontId="4" fillId="9" borderId="2" xfId="1" applyNumberFormat="1" applyFont="1" applyFill="1" applyBorder="1" applyAlignment="1">
      <alignment horizontal="left" vertical="center" wrapText="1"/>
    </xf>
    <xf numFmtId="0" fontId="4" fillId="7" borderId="2" xfId="1" applyNumberFormat="1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4" fillId="7" borderId="2" xfId="0" applyNumberFormat="1" applyFont="1" applyFill="1" applyBorder="1" applyAlignment="1">
      <alignment horizontal="left" vertical="center" wrapText="1"/>
    </xf>
    <xf numFmtId="0" fontId="4" fillId="7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2" fillId="0" borderId="5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3" fillId="7" borderId="0" xfId="0" applyFont="1" applyFill="1" applyBorder="1" applyAlignment="1">
      <alignment horizontal="left" vertical="center" wrapText="1"/>
    </xf>
    <xf numFmtId="0" fontId="5" fillId="7" borderId="0" xfId="0" applyFont="1" applyFill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20" fontId="4" fillId="7" borderId="2" xfId="1" applyNumberFormat="1" applyFont="1" applyFill="1" applyBorder="1" applyAlignment="1">
      <alignment horizontal="left" vertical="center" wrapText="1"/>
    </xf>
    <xf numFmtId="0" fontId="4" fillId="7" borderId="2" xfId="1" applyFont="1" applyFill="1" applyBorder="1" applyAlignment="1">
      <alignment horizontal="left" vertical="center" wrapText="1"/>
    </xf>
    <xf numFmtId="0" fontId="4" fillId="9" borderId="2" xfId="1" applyFont="1" applyFill="1" applyBorder="1" applyAlignment="1">
      <alignment horizontal="left" vertical="center" wrapText="1"/>
    </xf>
    <xf numFmtId="0" fontId="5" fillId="9" borderId="2" xfId="0" applyFont="1" applyFill="1" applyBorder="1" applyAlignment="1">
      <alignment horizontal="left" vertical="center" wrapText="1"/>
    </xf>
    <xf numFmtId="0" fontId="4" fillId="7" borderId="0" xfId="1" applyFont="1" applyFill="1" applyBorder="1" applyAlignment="1">
      <alignment horizontal="left" vertical="center" wrapText="1"/>
    </xf>
    <xf numFmtId="0" fontId="4" fillId="7" borderId="0" xfId="2" applyNumberFormat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23" fillId="8" borderId="2" xfId="1" applyFont="1" applyFill="1" applyBorder="1" applyAlignment="1">
      <alignment horizontal="left" vertical="center" wrapText="1"/>
    </xf>
    <xf numFmtId="0" fontId="4" fillId="9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7" borderId="0" xfId="0" applyFont="1" applyFill="1" applyBorder="1" applyAlignment="1">
      <alignment horizontal="left" vertical="center" wrapText="1"/>
    </xf>
    <xf numFmtId="0" fontId="14" fillId="7" borderId="5" xfId="0" applyFont="1" applyFill="1" applyBorder="1" applyAlignment="1">
      <alignment horizontal="left" vertical="center" wrapText="1"/>
    </xf>
    <xf numFmtId="0" fontId="5" fillId="12" borderId="0" xfId="0" applyFont="1" applyFill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5" fillId="7" borderId="0" xfId="0" applyFont="1" applyFill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2" xfId="1" applyNumberFormat="1" applyFont="1" applyFill="1" applyBorder="1" applyAlignment="1">
      <alignment horizontal="left" vertical="center" wrapText="1"/>
    </xf>
    <xf numFmtId="0" fontId="4" fillId="5" borderId="2" xfId="2" applyNumberFormat="1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20" fontId="4" fillId="5" borderId="2" xfId="1" applyNumberFormat="1" applyFont="1" applyFill="1" applyBorder="1" applyAlignment="1">
      <alignment horizontal="left" vertical="center" wrapText="1"/>
    </xf>
    <xf numFmtId="0" fontId="4" fillId="5" borderId="2" xfId="1" applyFont="1" applyFill="1" applyBorder="1" applyAlignment="1">
      <alignment horizontal="left" vertical="center" wrapText="1"/>
    </xf>
    <xf numFmtId="0" fontId="4" fillId="5" borderId="2" xfId="1" applyNumberFormat="1" applyFont="1" applyFill="1" applyBorder="1" applyAlignment="1">
      <alignment horizontal="left" vertical="center" wrapText="1" shrinkToFit="1"/>
    </xf>
    <xf numFmtId="0" fontId="4" fillId="5" borderId="2" xfId="0" applyNumberFormat="1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2" fillId="5" borderId="0" xfId="0" applyNumberFormat="1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4" fillId="5" borderId="6" xfId="1" applyFont="1" applyFill="1" applyBorder="1" applyAlignment="1">
      <alignment horizontal="left" vertical="center" wrapText="1"/>
    </xf>
    <xf numFmtId="0" fontId="12" fillId="5" borderId="4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5" fillId="9" borderId="0" xfId="0" applyFont="1" applyFill="1" applyAlignment="1">
      <alignment horizontal="left" vertical="center" wrapText="1"/>
    </xf>
    <xf numFmtId="0" fontId="4" fillId="13" borderId="0" xfId="0" applyFont="1" applyFill="1" applyAlignment="1">
      <alignment horizontal="left"/>
    </xf>
    <xf numFmtId="0" fontId="4" fillId="0" borderId="2" xfId="0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/>
    </xf>
    <xf numFmtId="0" fontId="24" fillId="0" borderId="2" xfId="0" applyFont="1" applyBorder="1" applyAlignment="1">
      <alignment horizontal="left"/>
    </xf>
    <xf numFmtId="0" fontId="5" fillId="14" borderId="2" xfId="0" applyFont="1" applyFill="1" applyBorder="1" applyAlignment="1">
      <alignment horizontal="center" vertical="center"/>
    </xf>
    <xf numFmtId="0" fontId="5" fillId="14" borderId="0" xfId="0" applyFont="1" applyFill="1" applyAlignment="1">
      <alignment horizontal="left"/>
    </xf>
    <xf numFmtId="0" fontId="4" fillId="13" borderId="7" xfId="1" applyNumberFormat="1" applyFont="1" applyFill="1" applyBorder="1" applyAlignment="1">
      <alignment horizontal="left" vertical="center"/>
    </xf>
    <xf numFmtId="0" fontId="4" fillId="13" borderId="7" xfId="0" applyFont="1" applyFill="1" applyBorder="1" applyAlignment="1">
      <alignment horizontal="left"/>
    </xf>
    <xf numFmtId="0" fontId="24" fillId="13" borderId="2" xfId="0" applyFont="1" applyFill="1" applyBorder="1" applyAlignment="1">
      <alignment horizontal="left"/>
    </xf>
    <xf numFmtId="0" fontId="4" fillId="9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13" borderId="2" xfId="0" applyFont="1" applyFill="1" applyBorder="1" applyAlignment="1">
      <alignment horizontal="left" vertical="center" wrapText="1"/>
    </xf>
    <xf numFmtId="0" fontId="13" fillId="13" borderId="2" xfId="0" applyFont="1" applyFill="1" applyBorder="1" applyAlignment="1">
      <alignment horizontal="left" vertical="center" wrapText="1"/>
    </xf>
    <xf numFmtId="0" fontId="5" fillId="13" borderId="2" xfId="0" applyFont="1" applyFill="1" applyBorder="1" applyAlignment="1">
      <alignment horizontal="left" vertical="center" wrapText="1"/>
    </xf>
    <xf numFmtId="0" fontId="4" fillId="13" borderId="2" xfId="0" applyNumberFormat="1" applyFont="1" applyFill="1" applyBorder="1" applyAlignment="1">
      <alignment horizontal="left" vertical="center" wrapText="1"/>
    </xf>
    <xf numFmtId="0" fontId="4" fillId="13" borderId="2" xfId="0" applyNumberFormat="1" applyFont="1" applyFill="1" applyBorder="1" applyAlignment="1"/>
    <xf numFmtId="0" fontId="4" fillId="13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2" fillId="8" borderId="0" xfId="0" applyFont="1" applyFill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8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6" fillId="4" borderId="16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2" fillId="8" borderId="2" xfId="0" applyNumberFormat="1" applyFont="1" applyFill="1" applyBorder="1" applyAlignment="1">
      <alignment horizontal="left" vertical="center" wrapText="1"/>
    </xf>
    <xf numFmtId="0" fontId="12" fillId="5" borderId="2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colors>
    <mruColors>
      <color rgb="FFF4B084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image" Target="../media/image14.emf"/><Relationship Id="rId18" Type="http://schemas.openxmlformats.org/officeDocument/2006/relationships/image" Target="../media/image19.emf"/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12" Type="http://schemas.openxmlformats.org/officeDocument/2006/relationships/image" Target="../media/image13.emf"/><Relationship Id="rId17" Type="http://schemas.openxmlformats.org/officeDocument/2006/relationships/image" Target="../media/image18.emf"/><Relationship Id="rId2" Type="http://schemas.openxmlformats.org/officeDocument/2006/relationships/image" Target="../media/image3.emf"/><Relationship Id="rId16" Type="http://schemas.openxmlformats.org/officeDocument/2006/relationships/image" Target="../media/image17.emf"/><Relationship Id="rId1" Type="http://schemas.openxmlformats.org/officeDocument/2006/relationships/image" Target="../media/image1.jpeg"/><Relationship Id="rId6" Type="http://schemas.openxmlformats.org/officeDocument/2006/relationships/image" Target="../media/image7.emf"/><Relationship Id="rId11" Type="http://schemas.openxmlformats.org/officeDocument/2006/relationships/image" Target="../media/image12.emf"/><Relationship Id="rId5" Type="http://schemas.openxmlformats.org/officeDocument/2006/relationships/image" Target="../media/image6.emf"/><Relationship Id="rId15" Type="http://schemas.openxmlformats.org/officeDocument/2006/relationships/image" Target="../media/image16.emf"/><Relationship Id="rId10" Type="http://schemas.openxmlformats.org/officeDocument/2006/relationships/image" Target="../media/image11.emf"/><Relationship Id="rId4" Type="http://schemas.openxmlformats.org/officeDocument/2006/relationships/image" Target="../media/image5.emf"/><Relationship Id="rId9" Type="http://schemas.openxmlformats.org/officeDocument/2006/relationships/image" Target="../media/image10.emf"/><Relationship Id="rId14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209549</xdr:colOff>
      <xdr:row>0</xdr:row>
      <xdr:rowOff>76200</xdr:rowOff>
    </xdr:from>
    <xdr:to>
      <xdr:col>1</xdr:col>
      <xdr:colOff>1767178</xdr:colOff>
      <xdr:row>3</xdr:row>
      <xdr:rowOff>174947</xdr:rowOff>
    </xdr:to>
    <xdr:pic>
      <xdr:nvPicPr>
        <xdr:cNvPr id="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4" y="76200"/>
          <a:ext cx="1557629" cy="555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0</xdr:rowOff>
    </xdr:from>
    <xdr:to>
      <xdr:col>1</xdr:col>
      <xdr:colOff>514350</xdr:colOff>
      <xdr:row>2</xdr:row>
      <xdr:rowOff>95250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723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74706</xdr:colOff>
      <xdr:row>0</xdr:row>
      <xdr:rowOff>154538</xdr:rowOff>
    </xdr:from>
    <xdr:to>
      <xdr:col>1</xdr:col>
      <xdr:colOff>1681454</xdr:colOff>
      <xdr:row>3</xdr:row>
      <xdr:rowOff>174948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849" y="154538"/>
          <a:ext cx="1606748" cy="51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21</xdr:col>
      <xdr:colOff>647701</xdr:colOff>
      <xdr:row>54</xdr:row>
      <xdr:rowOff>9524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7248525"/>
          <a:ext cx="90297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21</xdr:col>
      <xdr:colOff>647701</xdr:colOff>
      <xdr:row>9</xdr:row>
      <xdr:rowOff>9525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971550"/>
          <a:ext cx="90297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21</xdr:col>
      <xdr:colOff>647701</xdr:colOff>
      <xdr:row>14</xdr:row>
      <xdr:rowOff>9525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1543050"/>
          <a:ext cx="90297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21</xdr:col>
      <xdr:colOff>647701</xdr:colOff>
      <xdr:row>18</xdr:row>
      <xdr:rowOff>9524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2438400"/>
          <a:ext cx="90297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21</xdr:col>
      <xdr:colOff>647701</xdr:colOff>
      <xdr:row>21</xdr:row>
      <xdr:rowOff>9526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2867025"/>
          <a:ext cx="90297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21</xdr:col>
      <xdr:colOff>647701</xdr:colOff>
      <xdr:row>29</xdr:row>
      <xdr:rowOff>9525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3295650"/>
          <a:ext cx="902970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21</xdr:col>
      <xdr:colOff>647701</xdr:colOff>
      <xdr:row>33</xdr:row>
      <xdr:rowOff>9524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4152900"/>
          <a:ext cx="90297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21</xdr:col>
      <xdr:colOff>647701</xdr:colOff>
      <xdr:row>35</xdr:row>
      <xdr:rowOff>9525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4800600"/>
          <a:ext cx="90297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21</xdr:col>
      <xdr:colOff>647701</xdr:colOff>
      <xdr:row>38</xdr:row>
      <xdr:rowOff>9525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5105400"/>
          <a:ext cx="90297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21</xdr:col>
      <xdr:colOff>647701</xdr:colOff>
      <xdr:row>49</xdr:row>
      <xdr:rowOff>9524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6534150"/>
          <a:ext cx="90297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55</xdr:row>
      <xdr:rowOff>0</xdr:rowOff>
    </xdr:from>
    <xdr:to>
      <xdr:col>21</xdr:col>
      <xdr:colOff>647701</xdr:colOff>
      <xdr:row>58</xdr:row>
      <xdr:rowOff>9524</xdr:rowOff>
    </xdr:to>
    <xdr:pic>
      <xdr:nvPicPr>
        <xdr:cNvPr id="14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8010525"/>
          <a:ext cx="90297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67</xdr:row>
      <xdr:rowOff>0</xdr:rowOff>
    </xdr:from>
    <xdr:to>
      <xdr:col>21</xdr:col>
      <xdr:colOff>647701</xdr:colOff>
      <xdr:row>72</xdr:row>
      <xdr:rowOff>9525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9791700"/>
          <a:ext cx="90297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73</xdr:row>
      <xdr:rowOff>0</xdr:rowOff>
    </xdr:from>
    <xdr:to>
      <xdr:col>21</xdr:col>
      <xdr:colOff>647701</xdr:colOff>
      <xdr:row>78</xdr:row>
      <xdr:rowOff>9525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10648950"/>
          <a:ext cx="90297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79</xdr:row>
      <xdr:rowOff>0</xdr:rowOff>
    </xdr:from>
    <xdr:to>
      <xdr:col>21</xdr:col>
      <xdr:colOff>647701</xdr:colOff>
      <xdr:row>86</xdr:row>
      <xdr:rowOff>9526</xdr:rowOff>
    </xdr:to>
    <xdr:pic>
      <xdr:nvPicPr>
        <xdr:cNvPr id="17" name="Imagen 16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11506200"/>
          <a:ext cx="90297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87</xdr:row>
      <xdr:rowOff>0</xdr:rowOff>
    </xdr:from>
    <xdr:to>
      <xdr:col>21</xdr:col>
      <xdr:colOff>647701</xdr:colOff>
      <xdr:row>92</xdr:row>
      <xdr:rowOff>133349</xdr:rowOff>
    </xdr:to>
    <xdr:pic>
      <xdr:nvPicPr>
        <xdr:cNvPr id="18" name="Imagen 17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12630150"/>
          <a:ext cx="90297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94</xdr:row>
      <xdr:rowOff>0</xdr:rowOff>
    </xdr:from>
    <xdr:to>
      <xdr:col>21</xdr:col>
      <xdr:colOff>647701</xdr:colOff>
      <xdr:row>97</xdr:row>
      <xdr:rowOff>9524</xdr:rowOff>
    </xdr:to>
    <xdr:pic>
      <xdr:nvPicPr>
        <xdr:cNvPr id="19" name="Imagen 18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13611225"/>
          <a:ext cx="90297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98</xdr:row>
      <xdr:rowOff>0</xdr:rowOff>
    </xdr:from>
    <xdr:to>
      <xdr:col>21</xdr:col>
      <xdr:colOff>647701</xdr:colOff>
      <xdr:row>101</xdr:row>
      <xdr:rowOff>19244</xdr:rowOff>
    </xdr:to>
    <xdr:pic>
      <xdr:nvPicPr>
        <xdr:cNvPr id="20" name="Imagen 19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14182725"/>
          <a:ext cx="90297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3"/>
  <sheetViews>
    <sheetView topLeftCell="A22" workbookViewId="0">
      <selection activeCell="J23" sqref="J23"/>
    </sheetView>
  </sheetViews>
  <sheetFormatPr baseColWidth="10" defaultRowHeight="11.25" x14ac:dyDescent="0.2"/>
  <cols>
    <col min="1" max="1" width="3.42578125" style="47" bestFit="1" customWidth="1"/>
    <col min="2" max="2" width="26" style="5" customWidth="1"/>
    <col min="3" max="3" width="31.28515625" style="27" bestFit="1" customWidth="1"/>
    <col min="4" max="4" width="10.28515625" style="26" bestFit="1" customWidth="1"/>
    <col min="5" max="5" width="3.85546875" style="5" customWidth="1"/>
    <col min="6" max="7" width="4.5703125" style="5" customWidth="1"/>
    <col min="8" max="8" width="4" style="38" customWidth="1"/>
    <col min="9" max="9" width="27" style="5" bestFit="1" customWidth="1"/>
    <col min="10" max="10" width="24.85546875" style="5" bestFit="1" customWidth="1"/>
    <col min="11" max="11" width="10.28515625" style="5" bestFit="1" customWidth="1"/>
    <col min="12" max="12" width="1.85546875" style="5" bestFit="1" customWidth="1"/>
    <col min="13" max="14" width="2.7109375" style="5" bestFit="1" customWidth="1"/>
    <col min="15" max="15" width="17.5703125" style="5" bestFit="1" customWidth="1"/>
    <col min="16" max="247" width="11" style="5"/>
    <col min="248" max="248" width="4.7109375" style="5" customWidth="1"/>
    <col min="249" max="249" width="21.7109375" style="5" customWidth="1"/>
    <col min="250" max="250" width="26.7109375" style="5" customWidth="1"/>
    <col min="251" max="251" width="9.5703125" style="5" customWidth="1"/>
    <col min="252" max="252" width="9.42578125" style="5" bestFit="1" customWidth="1"/>
    <col min="253" max="253" width="11.140625" style="5" customWidth="1"/>
    <col min="254" max="254" width="10.7109375" style="5" customWidth="1"/>
    <col min="255" max="255" width="12.28515625" style="5" customWidth="1"/>
    <col min="256" max="256" width="11.28515625" style="5" bestFit="1" customWidth="1"/>
    <col min="257" max="257" width="34.7109375" style="5" customWidth="1"/>
    <col min="258" max="503" width="11" style="5"/>
    <col min="504" max="504" width="4.7109375" style="5" customWidth="1"/>
    <col min="505" max="505" width="21.7109375" style="5" customWidth="1"/>
    <col min="506" max="506" width="26.7109375" style="5" customWidth="1"/>
    <col min="507" max="507" width="9.5703125" style="5" customWidth="1"/>
    <col min="508" max="508" width="9.42578125" style="5" bestFit="1" customWidth="1"/>
    <col min="509" max="509" width="11.140625" style="5" customWidth="1"/>
    <col min="510" max="510" width="10.7109375" style="5" customWidth="1"/>
    <col min="511" max="511" width="12.28515625" style="5" customWidth="1"/>
    <col min="512" max="512" width="11.28515625" style="5" bestFit="1" customWidth="1"/>
    <col min="513" max="513" width="34.7109375" style="5" customWidth="1"/>
    <col min="514" max="759" width="11" style="5"/>
    <col min="760" max="760" width="4.7109375" style="5" customWidth="1"/>
    <col min="761" max="761" width="21.7109375" style="5" customWidth="1"/>
    <col min="762" max="762" width="26.7109375" style="5" customWidth="1"/>
    <col min="763" max="763" width="9.5703125" style="5" customWidth="1"/>
    <col min="764" max="764" width="9.42578125" style="5" bestFit="1" customWidth="1"/>
    <col min="765" max="765" width="11.140625" style="5" customWidth="1"/>
    <col min="766" max="766" width="10.7109375" style="5" customWidth="1"/>
    <col min="767" max="767" width="12.28515625" style="5" customWidth="1"/>
    <col min="768" max="768" width="11.28515625" style="5" bestFit="1" customWidth="1"/>
    <col min="769" max="769" width="34.7109375" style="5" customWidth="1"/>
    <col min="770" max="1015" width="11" style="5"/>
    <col min="1016" max="1016" width="4.7109375" style="5" customWidth="1"/>
    <col min="1017" max="1017" width="21.7109375" style="5" customWidth="1"/>
    <col min="1018" max="1018" width="26.7109375" style="5" customWidth="1"/>
    <col min="1019" max="1019" width="9.5703125" style="5" customWidth="1"/>
    <col min="1020" max="1020" width="9.42578125" style="5" bestFit="1" customWidth="1"/>
    <col min="1021" max="1021" width="11.140625" style="5" customWidth="1"/>
    <col min="1022" max="1022" width="10.7109375" style="5" customWidth="1"/>
    <col min="1023" max="1023" width="12.28515625" style="5" customWidth="1"/>
    <col min="1024" max="1024" width="11.28515625" style="5" bestFit="1" customWidth="1"/>
    <col min="1025" max="1025" width="34.7109375" style="5" customWidth="1"/>
    <col min="1026" max="1271" width="11" style="5"/>
    <col min="1272" max="1272" width="4.7109375" style="5" customWidth="1"/>
    <col min="1273" max="1273" width="21.7109375" style="5" customWidth="1"/>
    <col min="1274" max="1274" width="26.7109375" style="5" customWidth="1"/>
    <col min="1275" max="1275" width="9.5703125" style="5" customWidth="1"/>
    <col min="1276" max="1276" width="9.42578125" style="5" bestFit="1" customWidth="1"/>
    <col min="1277" max="1277" width="11.140625" style="5" customWidth="1"/>
    <col min="1278" max="1278" width="10.7109375" style="5" customWidth="1"/>
    <col min="1279" max="1279" width="12.28515625" style="5" customWidth="1"/>
    <col min="1280" max="1280" width="11.28515625" style="5" bestFit="1" customWidth="1"/>
    <col min="1281" max="1281" width="34.7109375" style="5" customWidth="1"/>
    <col min="1282" max="1527" width="11" style="5"/>
    <col min="1528" max="1528" width="4.7109375" style="5" customWidth="1"/>
    <col min="1529" max="1529" width="21.7109375" style="5" customWidth="1"/>
    <col min="1530" max="1530" width="26.7109375" style="5" customWidth="1"/>
    <col min="1531" max="1531" width="9.5703125" style="5" customWidth="1"/>
    <col min="1532" max="1532" width="9.42578125" style="5" bestFit="1" customWidth="1"/>
    <col min="1533" max="1533" width="11.140625" style="5" customWidth="1"/>
    <col min="1534" max="1534" width="10.7109375" style="5" customWidth="1"/>
    <col min="1535" max="1535" width="12.28515625" style="5" customWidth="1"/>
    <col min="1536" max="1536" width="11.28515625" style="5" bestFit="1" customWidth="1"/>
    <col min="1537" max="1537" width="34.7109375" style="5" customWidth="1"/>
    <col min="1538" max="1783" width="11" style="5"/>
    <col min="1784" max="1784" width="4.7109375" style="5" customWidth="1"/>
    <col min="1785" max="1785" width="21.7109375" style="5" customWidth="1"/>
    <col min="1786" max="1786" width="26.7109375" style="5" customWidth="1"/>
    <col min="1787" max="1787" width="9.5703125" style="5" customWidth="1"/>
    <col min="1788" max="1788" width="9.42578125" style="5" bestFit="1" customWidth="1"/>
    <col min="1789" max="1789" width="11.140625" style="5" customWidth="1"/>
    <col min="1790" max="1790" width="10.7109375" style="5" customWidth="1"/>
    <col min="1791" max="1791" width="12.28515625" style="5" customWidth="1"/>
    <col min="1792" max="1792" width="11.28515625" style="5" bestFit="1" customWidth="1"/>
    <col min="1793" max="1793" width="34.7109375" style="5" customWidth="1"/>
    <col min="1794" max="2039" width="11" style="5"/>
    <col min="2040" max="2040" width="4.7109375" style="5" customWidth="1"/>
    <col min="2041" max="2041" width="21.7109375" style="5" customWidth="1"/>
    <col min="2042" max="2042" width="26.7109375" style="5" customWidth="1"/>
    <col min="2043" max="2043" width="9.5703125" style="5" customWidth="1"/>
    <col min="2044" max="2044" width="9.42578125" style="5" bestFit="1" customWidth="1"/>
    <col min="2045" max="2045" width="11.140625" style="5" customWidth="1"/>
    <col min="2046" max="2046" width="10.7109375" style="5" customWidth="1"/>
    <col min="2047" max="2047" width="12.28515625" style="5" customWidth="1"/>
    <col min="2048" max="2048" width="11.28515625" style="5" bestFit="1" customWidth="1"/>
    <col min="2049" max="2049" width="34.7109375" style="5" customWidth="1"/>
    <col min="2050" max="2295" width="11" style="5"/>
    <col min="2296" max="2296" width="4.7109375" style="5" customWidth="1"/>
    <col min="2297" max="2297" width="21.7109375" style="5" customWidth="1"/>
    <col min="2298" max="2298" width="26.7109375" style="5" customWidth="1"/>
    <col min="2299" max="2299" width="9.5703125" style="5" customWidth="1"/>
    <col min="2300" max="2300" width="9.42578125" style="5" bestFit="1" customWidth="1"/>
    <col min="2301" max="2301" width="11.140625" style="5" customWidth="1"/>
    <col min="2302" max="2302" width="10.7109375" style="5" customWidth="1"/>
    <col min="2303" max="2303" width="12.28515625" style="5" customWidth="1"/>
    <col min="2304" max="2304" width="11.28515625" style="5" bestFit="1" customWidth="1"/>
    <col min="2305" max="2305" width="34.7109375" style="5" customWidth="1"/>
    <col min="2306" max="2551" width="11" style="5"/>
    <col min="2552" max="2552" width="4.7109375" style="5" customWidth="1"/>
    <col min="2553" max="2553" width="21.7109375" style="5" customWidth="1"/>
    <col min="2554" max="2554" width="26.7109375" style="5" customWidth="1"/>
    <col min="2555" max="2555" width="9.5703125" style="5" customWidth="1"/>
    <col min="2556" max="2556" width="9.42578125" style="5" bestFit="1" customWidth="1"/>
    <col min="2557" max="2557" width="11.140625" style="5" customWidth="1"/>
    <col min="2558" max="2558" width="10.7109375" style="5" customWidth="1"/>
    <col min="2559" max="2559" width="12.28515625" style="5" customWidth="1"/>
    <col min="2560" max="2560" width="11.28515625" style="5" bestFit="1" customWidth="1"/>
    <col min="2561" max="2561" width="34.7109375" style="5" customWidth="1"/>
    <col min="2562" max="2807" width="11" style="5"/>
    <col min="2808" max="2808" width="4.7109375" style="5" customWidth="1"/>
    <col min="2809" max="2809" width="21.7109375" style="5" customWidth="1"/>
    <col min="2810" max="2810" width="26.7109375" style="5" customWidth="1"/>
    <col min="2811" max="2811" width="9.5703125" style="5" customWidth="1"/>
    <col min="2812" max="2812" width="9.42578125" style="5" bestFit="1" customWidth="1"/>
    <col min="2813" max="2813" width="11.140625" style="5" customWidth="1"/>
    <col min="2814" max="2814" width="10.7109375" style="5" customWidth="1"/>
    <col min="2815" max="2815" width="12.28515625" style="5" customWidth="1"/>
    <col min="2816" max="2816" width="11.28515625" style="5" bestFit="1" customWidth="1"/>
    <col min="2817" max="2817" width="34.7109375" style="5" customWidth="1"/>
    <col min="2818" max="3063" width="11" style="5"/>
    <col min="3064" max="3064" width="4.7109375" style="5" customWidth="1"/>
    <col min="3065" max="3065" width="21.7109375" style="5" customWidth="1"/>
    <col min="3066" max="3066" width="26.7109375" style="5" customWidth="1"/>
    <col min="3067" max="3067" width="9.5703125" style="5" customWidth="1"/>
    <col min="3068" max="3068" width="9.42578125" style="5" bestFit="1" customWidth="1"/>
    <col min="3069" max="3069" width="11.140625" style="5" customWidth="1"/>
    <col min="3070" max="3070" width="10.7109375" style="5" customWidth="1"/>
    <col min="3071" max="3071" width="12.28515625" style="5" customWidth="1"/>
    <col min="3072" max="3072" width="11.28515625" style="5" bestFit="1" customWidth="1"/>
    <col min="3073" max="3073" width="34.7109375" style="5" customWidth="1"/>
    <col min="3074" max="3319" width="11" style="5"/>
    <col min="3320" max="3320" width="4.7109375" style="5" customWidth="1"/>
    <col min="3321" max="3321" width="21.7109375" style="5" customWidth="1"/>
    <col min="3322" max="3322" width="26.7109375" style="5" customWidth="1"/>
    <col min="3323" max="3323" width="9.5703125" style="5" customWidth="1"/>
    <col min="3324" max="3324" width="9.42578125" style="5" bestFit="1" customWidth="1"/>
    <col min="3325" max="3325" width="11.140625" style="5" customWidth="1"/>
    <col min="3326" max="3326" width="10.7109375" style="5" customWidth="1"/>
    <col min="3327" max="3327" width="12.28515625" style="5" customWidth="1"/>
    <col min="3328" max="3328" width="11.28515625" style="5" bestFit="1" customWidth="1"/>
    <col min="3329" max="3329" width="34.7109375" style="5" customWidth="1"/>
    <col min="3330" max="3575" width="11" style="5"/>
    <col min="3576" max="3576" width="4.7109375" style="5" customWidth="1"/>
    <col min="3577" max="3577" width="21.7109375" style="5" customWidth="1"/>
    <col min="3578" max="3578" width="26.7109375" style="5" customWidth="1"/>
    <col min="3579" max="3579" width="9.5703125" style="5" customWidth="1"/>
    <col min="3580" max="3580" width="9.42578125" style="5" bestFit="1" customWidth="1"/>
    <col min="3581" max="3581" width="11.140625" style="5" customWidth="1"/>
    <col min="3582" max="3582" width="10.7109375" style="5" customWidth="1"/>
    <col min="3583" max="3583" width="12.28515625" style="5" customWidth="1"/>
    <col min="3584" max="3584" width="11.28515625" style="5" bestFit="1" customWidth="1"/>
    <col min="3585" max="3585" width="34.7109375" style="5" customWidth="1"/>
    <col min="3586" max="3831" width="11" style="5"/>
    <col min="3832" max="3832" width="4.7109375" style="5" customWidth="1"/>
    <col min="3833" max="3833" width="21.7109375" style="5" customWidth="1"/>
    <col min="3834" max="3834" width="26.7109375" style="5" customWidth="1"/>
    <col min="3835" max="3835" width="9.5703125" style="5" customWidth="1"/>
    <col min="3836" max="3836" width="9.42578125" style="5" bestFit="1" customWidth="1"/>
    <col min="3837" max="3837" width="11.140625" style="5" customWidth="1"/>
    <col min="3838" max="3838" width="10.7109375" style="5" customWidth="1"/>
    <col min="3839" max="3839" width="12.28515625" style="5" customWidth="1"/>
    <col min="3840" max="3840" width="11.28515625" style="5" bestFit="1" customWidth="1"/>
    <col min="3841" max="3841" width="34.7109375" style="5" customWidth="1"/>
    <col min="3842" max="4087" width="11" style="5"/>
    <col min="4088" max="4088" width="4.7109375" style="5" customWidth="1"/>
    <col min="4089" max="4089" width="21.7109375" style="5" customWidth="1"/>
    <col min="4090" max="4090" width="26.7109375" style="5" customWidth="1"/>
    <col min="4091" max="4091" width="9.5703125" style="5" customWidth="1"/>
    <col min="4092" max="4092" width="9.42578125" style="5" bestFit="1" customWidth="1"/>
    <col min="4093" max="4093" width="11.140625" style="5" customWidth="1"/>
    <col min="4094" max="4094" width="10.7109375" style="5" customWidth="1"/>
    <col min="4095" max="4095" width="12.28515625" style="5" customWidth="1"/>
    <col min="4096" max="4096" width="11.28515625" style="5" bestFit="1" customWidth="1"/>
    <col min="4097" max="4097" width="34.7109375" style="5" customWidth="1"/>
    <col min="4098" max="4343" width="11" style="5"/>
    <col min="4344" max="4344" width="4.7109375" style="5" customWidth="1"/>
    <col min="4345" max="4345" width="21.7109375" style="5" customWidth="1"/>
    <col min="4346" max="4346" width="26.7109375" style="5" customWidth="1"/>
    <col min="4347" max="4347" width="9.5703125" style="5" customWidth="1"/>
    <col min="4348" max="4348" width="9.42578125" style="5" bestFit="1" customWidth="1"/>
    <col min="4349" max="4349" width="11.140625" style="5" customWidth="1"/>
    <col min="4350" max="4350" width="10.7109375" style="5" customWidth="1"/>
    <col min="4351" max="4351" width="12.28515625" style="5" customWidth="1"/>
    <col min="4352" max="4352" width="11.28515625" style="5" bestFit="1" customWidth="1"/>
    <col min="4353" max="4353" width="34.7109375" style="5" customWidth="1"/>
    <col min="4354" max="4599" width="11" style="5"/>
    <col min="4600" max="4600" width="4.7109375" style="5" customWidth="1"/>
    <col min="4601" max="4601" width="21.7109375" style="5" customWidth="1"/>
    <col min="4602" max="4602" width="26.7109375" style="5" customWidth="1"/>
    <col min="4603" max="4603" width="9.5703125" style="5" customWidth="1"/>
    <col min="4604" max="4604" width="9.42578125" style="5" bestFit="1" customWidth="1"/>
    <col min="4605" max="4605" width="11.140625" style="5" customWidth="1"/>
    <col min="4606" max="4606" width="10.7109375" style="5" customWidth="1"/>
    <col min="4607" max="4607" width="12.28515625" style="5" customWidth="1"/>
    <col min="4608" max="4608" width="11.28515625" style="5" bestFit="1" customWidth="1"/>
    <col min="4609" max="4609" width="34.7109375" style="5" customWidth="1"/>
    <col min="4610" max="4855" width="11" style="5"/>
    <col min="4856" max="4856" width="4.7109375" style="5" customWidth="1"/>
    <col min="4857" max="4857" width="21.7109375" style="5" customWidth="1"/>
    <col min="4858" max="4858" width="26.7109375" style="5" customWidth="1"/>
    <col min="4859" max="4859" width="9.5703125" style="5" customWidth="1"/>
    <col min="4860" max="4860" width="9.42578125" style="5" bestFit="1" customWidth="1"/>
    <col min="4861" max="4861" width="11.140625" style="5" customWidth="1"/>
    <col min="4862" max="4862" width="10.7109375" style="5" customWidth="1"/>
    <col min="4863" max="4863" width="12.28515625" style="5" customWidth="1"/>
    <col min="4864" max="4864" width="11.28515625" style="5" bestFit="1" customWidth="1"/>
    <col min="4865" max="4865" width="34.7109375" style="5" customWidth="1"/>
    <col min="4866" max="5111" width="11" style="5"/>
    <col min="5112" max="5112" width="4.7109375" style="5" customWidth="1"/>
    <col min="5113" max="5113" width="21.7109375" style="5" customWidth="1"/>
    <col min="5114" max="5114" width="26.7109375" style="5" customWidth="1"/>
    <col min="5115" max="5115" width="9.5703125" style="5" customWidth="1"/>
    <col min="5116" max="5116" width="9.42578125" style="5" bestFit="1" customWidth="1"/>
    <col min="5117" max="5117" width="11.140625" style="5" customWidth="1"/>
    <col min="5118" max="5118" width="10.7109375" style="5" customWidth="1"/>
    <col min="5119" max="5119" width="12.28515625" style="5" customWidth="1"/>
    <col min="5120" max="5120" width="11.28515625" style="5" bestFit="1" customWidth="1"/>
    <col min="5121" max="5121" width="34.7109375" style="5" customWidth="1"/>
    <col min="5122" max="5367" width="11" style="5"/>
    <col min="5368" max="5368" width="4.7109375" style="5" customWidth="1"/>
    <col min="5369" max="5369" width="21.7109375" style="5" customWidth="1"/>
    <col min="5370" max="5370" width="26.7109375" style="5" customWidth="1"/>
    <col min="5371" max="5371" width="9.5703125" style="5" customWidth="1"/>
    <col min="5372" max="5372" width="9.42578125" style="5" bestFit="1" customWidth="1"/>
    <col min="5373" max="5373" width="11.140625" style="5" customWidth="1"/>
    <col min="5374" max="5374" width="10.7109375" style="5" customWidth="1"/>
    <col min="5375" max="5375" width="12.28515625" style="5" customWidth="1"/>
    <col min="5376" max="5376" width="11.28515625" style="5" bestFit="1" customWidth="1"/>
    <col min="5377" max="5377" width="34.7109375" style="5" customWidth="1"/>
    <col min="5378" max="5623" width="11" style="5"/>
    <col min="5624" max="5624" width="4.7109375" style="5" customWidth="1"/>
    <col min="5625" max="5625" width="21.7109375" style="5" customWidth="1"/>
    <col min="5626" max="5626" width="26.7109375" style="5" customWidth="1"/>
    <col min="5627" max="5627" width="9.5703125" style="5" customWidth="1"/>
    <col min="5628" max="5628" width="9.42578125" style="5" bestFit="1" customWidth="1"/>
    <col min="5629" max="5629" width="11.140625" style="5" customWidth="1"/>
    <col min="5630" max="5630" width="10.7109375" style="5" customWidth="1"/>
    <col min="5631" max="5631" width="12.28515625" style="5" customWidth="1"/>
    <col min="5632" max="5632" width="11.28515625" style="5" bestFit="1" customWidth="1"/>
    <col min="5633" max="5633" width="34.7109375" style="5" customWidth="1"/>
    <col min="5634" max="5879" width="11" style="5"/>
    <col min="5880" max="5880" width="4.7109375" style="5" customWidth="1"/>
    <col min="5881" max="5881" width="21.7109375" style="5" customWidth="1"/>
    <col min="5882" max="5882" width="26.7109375" style="5" customWidth="1"/>
    <col min="5883" max="5883" width="9.5703125" style="5" customWidth="1"/>
    <col min="5884" max="5884" width="9.42578125" style="5" bestFit="1" customWidth="1"/>
    <col min="5885" max="5885" width="11.140625" style="5" customWidth="1"/>
    <col min="5886" max="5886" width="10.7109375" style="5" customWidth="1"/>
    <col min="5887" max="5887" width="12.28515625" style="5" customWidth="1"/>
    <col min="5888" max="5888" width="11.28515625" style="5" bestFit="1" customWidth="1"/>
    <col min="5889" max="5889" width="34.7109375" style="5" customWidth="1"/>
    <col min="5890" max="6135" width="11" style="5"/>
    <col min="6136" max="6136" width="4.7109375" style="5" customWidth="1"/>
    <col min="6137" max="6137" width="21.7109375" style="5" customWidth="1"/>
    <col min="6138" max="6138" width="26.7109375" style="5" customWidth="1"/>
    <col min="6139" max="6139" width="9.5703125" style="5" customWidth="1"/>
    <col min="6140" max="6140" width="9.42578125" style="5" bestFit="1" customWidth="1"/>
    <col min="6141" max="6141" width="11.140625" style="5" customWidth="1"/>
    <col min="6142" max="6142" width="10.7109375" style="5" customWidth="1"/>
    <col min="6143" max="6143" width="12.28515625" style="5" customWidth="1"/>
    <col min="6144" max="6144" width="11.28515625" style="5" bestFit="1" customWidth="1"/>
    <col min="6145" max="6145" width="34.7109375" style="5" customWidth="1"/>
    <col min="6146" max="6391" width="11" style="5"/>
    <col min="6392" max="6392" width="4.7109375" style="5" customWidth="1"/>
    <col min="6393" max="6393" width="21.7109375" style="5" customWidth="1"/>
    <col min="6394" max="6394" width="26.7109375" style="5" customWidth="1"/>
    <col min="6395" max="6395" width="9.5703125" style="5" customWidth="1"/>
    <col min="6396" max="6396" width="9.42578125" style="5" bestFit="1" customWidth="1"/>
    <col min="6397" max="6397" width="11.140625" style="5" customWidth="1"/>
    <col min="6398" max="6398" width="10.7109375" style="5" customWidth="1"/>
    <col min="6399" max="6399" width="12.28515625" style="5" customWidth="1"/>
    <col min="6400" max="6400" width="11.28515625" style="5" bestFit="1" customWidth="1"/>
    <col min="6401" max="6401" width="34.7109375" style="5" customWidth="1"/>
    <col min="6402" max="6647" width="11" style="5"/>
    <col min="6648" max="6648" width="4.7109375" style="5" customWidth="1"/>
    <col min="6649" max="6649" width="21.7109375" style="5" customWidth="1"/>
    <col min="6650" max="6650" width="26.7109375" style="5" customWidth="1"/>
    <col min="6651" max="6651" width="9.5703125" style="5" customWidth="1"/>
    <col min="6652" max="6652" width="9.42578125" style="5" bestFit="1" customWidth="1"/>
    <col min="6653" max="6653" width="11.140625" style="5" customWidth="1"/>
    <col min="6654" max="6654" width="10.7109375" style="5" customWidth="1"/>
    <col min="6655" max="6655" width="12.28515625" style="5" customWidth="1"/>
    <col min="6656" max="6656" width="11.28515625" style="5" bestFit="1" customWidth="1"/>
    <col min="6657" max="6657" width="34.7109375" style="5" customWidth="1"/>
    <col min="6658" max="6903" width="11" style="5"/>
    <col min="6904" max="6904" width="4.7109375" style="5" customWidth="1"/>
    <col min="6905" max="6905" width="21.7109375" style="5" customWidth="1"/>
    <col min="6906" max="6906" width="26.7109375" style="5" customWidth="1"/>
    <col min="6907" max="6907" width="9.5703125" style="5" customWidth="1"/>
    <col min="6908" max="6908" width="9.42578125" style="5" bestFit="1" customWidth="1"/>
    <col min="6909" max="6909" width="11.140625" style="5" customWidth="1"/>
    <col min="6910" max="6910" width="10.7109375" style="5" customWidth="1"/>
    <col min="6911" max="6911" width="12.28515625" style="5" customWidth="1"/>
    <col min="6912" max="6912" width="11.28515625" style="5" bestFit="1" customWidth="1"/>
    <col min="6913" max="6913" width="34.7109375" style="5" customWidth="1"/>
    <col min="6914" max="7159" width="11" style="5"/>
    <col min="7160" max="7160" width="4.7109375" style="5" customWidth="1"/>
    <col min="7161" max="7161" width="21.7109375" style="5" customWidth="1"/>
    <col min="7162" max="7162" width="26.7109375" style="5" customWidth="1"/>
    <col min="7163" max="7163" width="9.5703125" style="5" customWidth="1"/>
    <col min="7164" max="7164" width="9.42578125" style="5" bestFit="1" customWidth="1"/>
    <col min="7165" max="7165" width="11.140625" style="5" customWidth="1"/>
    <col min="7166" max="7166" width="10.7109375" style="5" customWidth="1"/>
    <col min="7167" max="7167" width="12.28515625" style="5" customWidth="1"/>
    <col min="7168" max="7168" width="11.28515625" style="5" bestFit="1" customWidth="1"/>
    <col min="7169" max="7169" width="34.7109375" style="5" customWidth="1"/>
    <col min="7170" max="7415" width="11" style="5"/>
    <col min="7416" max="7416" width="4.7109375" style="5" customWidth="1"/>
    <col min="7417" max="7417" width="21.7109375" style="5" customWidth="1"/>
    <col min="7418" max="7418" width="26.7109375" style="5" customWidth="1"/>
    <col min="7419" max="7419" width="9.5703125" style="5" customWidth="1"/>
    <col min="7420" max="7420" width="9.42578125" style="5" bestFit="1" customWidth="1"/>
    <col min="7421" max="7421" width="11.140625" style="5" customWidth="1"/>
    <col min="7422" max="7422" width="10.7109375" style="5" customWidth="1"/>
    <col min="7423" max="7423" width="12.28515625" style="5" customWidth="1"/>
    <col min="7424" max="7424" width="11.28515625" style="5" bestFit="1" customWidth="1"/>
    <col min="7425" max="7425" width="34.7109375" style="5" customWidth="1"/>
    <col min="7426" max="7671" width="11" style="5"/>
    <col min="7672" max="7672" width="4.7109375" style="5" customWidth="1"/>
    <col min="7673" max="7673" width="21.7109375" style="5" customWidth="1"/>
    <col min="7674" max="7674" width="26.7109375" style="5" customWidth="1"/>
    <col min="7675" max="7675" width="9.5703125" style="5" customWidth="1"/>
    <col min="7676" max="7676" width="9.42578125" style="5" bestFit="1" customWidth="1"/>
    <col min="7677" max="7677" width="11.140625" style="5" customWidth="1"/>
    <col min="7678" max="7678" width="10.7109375" style="5" customWidth="1"/>
    <col min="7679" max="7679" width="12.28515625" style="5" customWidth="1"/>
    <col min="7680" max="7680" width="11.28515625" style="5" bestFit="1" customWidth="1"/>
    <col min="7681" max="7681" width="34.7109375" style="5" customWidth="1"/>
    <col min="7682" max="7927" width="11" style="5"/>
    <col min="7928" max="7928" width="4.7109375" style="5" customWidth="1"/>
    <col min="7929" max="7929" width="21.7109375" style="5" customWidth="1"/>
    <col min="7930" max="7930" width="26.7109375" style="5" customWidth="1"/>
    <col min="7931" max="7931" width="9.5703125" style="5" customWidth="1"/>
    <col min="7932" max="7932" width="9.42578125" style="5" bestFit="1" customWidth="1"/>
    <col min="7933" max="7933" width="11.140625" style="5" customWidth="1"/>
    <col min="7934" max="7934" width="10.7109375" style="5" customWidth="1"/>
    <col min="7935" max="7935" width="12.28515625" style="5" customWidth="1"/>
    <col min="7936" max="7936" width="11.28515625" style="5" bestFit="1" customWidth="1"/>
    <col min="7937" max="7937" width="34.7109375" style="5" customWidth="1"/>
    <col min="7938" max="8183" width="11" style="5"/>
    <col min="8184" max="8184" width="4.7109375" style="5" customWidth="1"/>
    <col min="8185" max="8185" width="21.7109375" style="5" customWidth="1"/>
    <col min="8186" max="8186" width="26.7109375" style="5" customWidth="1"/>
    <col min="8187" max="8187" width="9.5703125" style="5" customWidth="1"/>
    <col min="8188" max="8188" width="9.42578125" style="5" bestFit="1" customWidth="1"/>
    <col min="8189" max="8189" width="11.140625" style="5" customWidth="1"/>
    <col min="8190" max="8190" width="10.7109375" style="5" customWidth="1"/>
    <col min="8191" max="8191" width="12.28515625" style="5" customWidth="1"/>
    <col min="8192" max="8192" width="11.28515625" style="5" bestFit="1" customWidth="1"/>
    <col min="8193" max="8193" width="34.7109375" style="5" customWidth="1"/>
    <col min="8194" max="8439" width="11" style="5"/>
    <col min="8440" max="8440" width="4.7109375" style="5" customWidth="1"/>
    <col min="8441" max="8441" width="21.7109375" style="5" customWidth="1"/>
    <col min="8442" max="8442" width="26.7109375" style="5" customWidth="1"/>
    <col min="8443" max="8443" width="9.5703125" style="5" customWidth="1"/>
    <col min="8444" max="8444" width="9.42578125" style="5" bestFit="1" customWidth="1"/>
    <col min="8445" max="8445" width="11.140625" style="5" customWidth="1"/>
    <col min="8446" max="8446" width="10.7109375" style="5" customWidth="1"/>
    <col min="8447" max="8447" width="12.28515625" style="5" customWidth="1"/>
    <col min="8448" max="8448" width="11.28515625" style="5" bestFit="1" customWidth="1"/>
    <col min="8449" max="8449" width="34.7109375" style="5" customWidth="1"/>
    <col min="8450" max="8695" width="11" style="5"/>
    <col min="8696" max="8696" width="4.7109375" style="5" customWidth="1"/>
    <col min="8697" max="8697" width="21.7109375" style="5" customWidth="1"/>
    <col min="8698" max="8698" width="26.7109375" style="5" customWidth="1"/>
    <col min="8699" max="8699" width="9.5703125" style="5" customWidth="1"/>
    <col min="8700" max="8700" width="9.42578125" style="5" bestFit="1" customWidth="1"/>
    <col min="8701" max="8701" width="11.140625" style="5" customWidth="1"/>
    <col min="8702" max="8702" width="10.7109375" style="5" customWidth="1"/>
    <col min="8703" max="8703" width="12.28515625" style="5" customWidth="1"/>
    <col min="8704" max="8704" width="11.28515625" style="5" bestFit="1" customWidth="1"/>
    <col min="8705" max="8705" width="34.7109375" style="5" customWidth="1"/>
    <col min="8706" max="8951" width="11" style="5"/>
    <col min="8952" max="8952" width="4.7109375" style="5" customWidth="1"/>
    <col min="8953" max="8953" width="21.7109375" style="5" customWidth="1"/>
    <col min="8954" max="8954" width="26.7109375" style="5" customWidth="1"/>
    <col min="8955" max="8955" width="9.5703125" style="5" customWidth="1"/>
    <col min="8956" max="8956" width="9.42578125" style="5" bestFit="1" customWidth="1"/>
    <col min="8957" max="8957" width="11.140625" style="5" customWidth="1"/>
    <col min="8958" max="8958" width="10.7109375" style="5" customWidth="1"/>
    <col min="8959" max="8959" width="12.28515625" style="5" customWidth="1"/>
    <col min="8960" max="8960" width="11.28515625" style="5" bestFit="1" customWidth="1"/>
    <col min="8961" max="8961" width="34.7109375" style="5" customWidth="1"/>
    <col min="8962" max="9207" width="11" style="5"/>
    <col min="9208" max="9208" width="4.7109375" style="5" customWidth="1"/>
    <col min="9209" max="9209" width="21.7109375" style="5" customWidth="1"/>
    <col min="9210" max="9210" width="26.7109375" style="5" customWidth="1"/>
    <col min="9211" max="9211" width="9.5703125" style="5" customWidth="1"/>
    <col min="9212" max="9212" width="9.42578125" style="5" bestFit="1" customWidth="1"/>
    <col min="9213" max="9213" width="11.140625" style="5" customWidth="1"/>
    <col min="9214" max="9214" width="10.7109375" style="5" customWidth="1"/>
    <col min="9215" max="9215" width="12.28515625" style="5" customWidth="1"/>
    <col min="9216" max="9216" width="11.28515625" style="5" bestFit="1" customWidth="1"/>
    <col min="9217" max="9217" width="34.7109375" style="5" customWidth="1"/>
    <col min="9218" max="9463" width="11" style="5"/>
    <col min="9464" max="9464" width="4.7109375" style="5" customWidth="1"/>
    <col min="9465" max="9465" width="21.7109375" style="5" customWidth="1"/>
    <col min="9466" max="9466" width="26.7109375" style="5" customWidth="1"/>
    <col min="9467" max="9467" width="9.5703125" style="5" customWidth="1"/>
    <col min="9468" max="9468" width="9.42578125" style="5" bestFit="1" customWidth="1"/>
    <col min="9469" max="9469" width="11.140625" style="5" customWidth="1"/>
    <col min="9470" max="9470" width="10.7109375" style="5" customWidth="1"/>
    <col min="9471" max="9471" width="12.28515625" style="5" customWidth="1"/>
    <col min="9472" max="9472" width="11.28515625" style="5" bestFit="1" customWidth="1"/>
    <col min="9473" max="9473" width="34.7109375" style="5" customWidth="1"/>
    <col min="9474" max="9719" width="11" style="5"/>
    <col min="9720" max="9720" width="4.7109375" style="5" customWidth="1"/>
    <col min="9721" max="9721" width="21.7109375" style="5" customWidth="1"/>
    <col min="9722" max="9722" width="26.7109375" style="5" customWidth="1"/>
    <col min="9723" max="9723" width="9.5703125" style="5" customWidth="1"/>
    <col min="9724" max="9724" width="9.42578125" style="5" bestFit="1" customWidth="1"/>
    <col min="9725" max="9725" width="11.140625" style="5" customWidth="1"/>
    <col min="9726" max="9726" width="10.7109375" style="5" customWidth="1"/>
    <col min="9727" max="9727" width="12.28515625" style="5" customWidth="1"/>
    <col min="9728" max="9728" width="11.28515625" style="5" bestFit="1" customWidth="1"/>
    <col min="9729" max="9729" width="34.7109375" style="5" customWidth="1"/>
    <col min="9730" max="9975" width="11" style="5"/>
    <col min="9976" max="9976" width="4.7109375" style="5" customWidth="1"/>
    <col min="9977" max="9977" width="21.7109375" style="5" customWidth="1"/>
    <col min="9978" max="9978" width="26.7109375" style="5" customWidth="1"/>
    <col min="9979" max="9979" width="9.5703125" style="5" customWidth="1"/>
    <col min="9980" max="9980" width="9.42578125" style="5" bestFit="1" customWidth="1"/>
    <col min="9981" max="9981" width="11.140625" style="5" customWidth="1"/>
    <col min="9982" max="9982" width="10.7109375" style="5" customWidth="1"/>
    <col min="9983" max="9983" width="12.28515625" style="5" customWidth="1"/>
    <col min="9984" max="9984" width="11.28515625" style="5" bestFit="1" customWidth="1"/>
    <col min="9985" max="9985" width="34.7109375" style="5" customWidth="1"/>
    <col min="9986" max="10231" width="11" style="5"/>
    <col min="10232" max="10232" width="4.7109375" style="5" customWidth="1"/>
    <col min="10233" max="10233" width="21.7109375" style="5" customWidth="1"/>
    <col min="10234" max="10234" width="26.7109375" style="5" customWidth="1"/>
    <col min="10235" max="10235" width="9.5703125" style="5" customWidth="1"/>
    <col min="10236" max="10236" width="9.42578125" style="5" bestFit="1" customWidth="1"/>
    <col min="10237" max="10237" width="11.140625" style="5" customWidth="1"/>
    <col min="10238" max="10238" width="10.7109375" style="5" customWidth="1"/>
    <col min="10239" max="10239" width="12.28515625" style="5" customWidth="1"/>
    <col min="10240" max="10240" width="11.28515625" style="5" bestFit="1" customWidth="1"/>
    <col min="10241" max="10241" width="34.7109375" style="5" customWidth="1"/>
    <col min="10242" max="10487" width="11" style="5"/>
    <col min="10488" max="10488" width="4.7109375" style="5" customWidth="1"/>
    <col min="10489" max="10489" width="21.7109375" style="5" customWidth="1"/>
    <col min="10490" max="10490" width="26.7109375" style="5" customWidth="1"/>
    <col min="10491" max="10491" width="9.5703125" style="5" customWidth="1"/>
    <col min="10492" max="10492" width="9.42578125" style="5" bestFit="1" customWidth="1"/>
    <col min="10493" max="10493" width="11.140625" style="5" customWidth="1"/>
    <col min="10494" max="10494" width="10.7109375" style="5" customWidth="1"/>
    <col min="10495" max="10495" width="12.28515625" style="5" customWidth="1"/>
    <col min="10496" max="10496" width="11.28515625" style="5" bestFit="1" customWidth="1"/>
    <col min="10497" max="10497" width="34.7109375" style="5" customWidth="1"/>
    <col min="10498" max="10743" width="11" style="5"/>
    <col min="10744" max="10744" width="4.7109375" style="5" customWidth="1"/>
    <col min="10745" max="10745" width="21.7109375" style="5" customWidth="1"/>
    <col min="10746" max="10746" width="26.7109375" style="5" customWidth="1"/>
    <col min="10747" max="10747" width="9.5703125" style="5" customWidth="1"/>
    <col min="10748" max="10748" width="9.42578125" style="5" bestFit="1" customWidth="1"/>
    <col min="10749" max="10749" width="11.140625" style="5" customWidth="1"/>
    <col min="10750" max="10750" width="10.7109375" style="5" customWidth="1"/>
    <col min="10751" max="10751" width="12.28515625" style="5" customWidth="1"/>
    <col min="10752" max="10752" width="11.28515625" style="5" bestFit="1" customWidth="1"/>
    <col min="10753" max="10753" width="34.7109375" style="5" customWidth="1"/>
    <col min="10754" max="10999" width="11" style="5"/>
    <col min="11000" max="11000" width="4.7109375" style="5" customWidth="1"/>
    <col min="11001" max="11001" width="21.7109375" style="5" customWidth="1"/>
    <col min="11002" max="11002" width="26.7109375" style="5" customWidth="1"/>
    <col min="11003" max="11003" width="9.5703125" style="5" customWidth="1"/>
    <col min="11004" max="11004" width="9.42578125" style="5" bestFit="1" customWidth="1"/>
    <col min="11005" max="11005" width="11.140625" style="5" customWidth="1"/>
    <col min="11006" max="11006" width="10.7109375" style="5" customWidth="1"/>
    <col min="11007" max="11007" width="12.28515625" style="5" customWidth="1"/>
    <col min="11008" max="11008" width="11.28515625" style="5" bestFit="1" customWidth="1"/>
    <col min="11009" max="11009" width="34.7109375" style="5" customWidth="1"/>
    <col min="11010" max="11255" width="11" style="5"/>
    <col min="11256" max="11256" width="4.7109375" style="5" customWidth="1"/>
    <col min="11257" max="11257" width="21.7109375" style="5" customWidth="1"/>
    <col min="11258" max="11258" width="26.7109375" style="5" customWidth="1"/>
    <col min="11259" max="11259" width="9.5703125" style="5" customWidth="1"/>
    <col min="11260" max="11260" width="9.42578125" style="5" bestFit="1" customWidth="1"/>
    <col min="11261" max="11261" width="11.140625" style="5" customWidth="1"/>
    <col min="11262" max="11262" width="10.7109375" style="5" customWidth="1"/>
    <col min="11263" max="11263" width="12.28515625" style="5" customWidth="1"/>
    <col min="11264" max="11264" width="11.28515625" style="5" bestFit="1" customWidth="1"/>
    <col min="11265" max="11265" width="34.7109375" style="5" customWidth="1"/>
    <col min="11266" max="11511" width="11" style="5"/>
    <col min="11512" max="11512" width="4.7109375" style="5" customWidth="1"/>
    <col min="11513" max="11513" width="21.7109375" style="5" customWidth="1"/>
    <col min="11514" max="11514" width="26.7109375" style="5" customWidth="1"/>
    <col min="11515" max="11515" width="9.5703125" style="5" customWidth="1"/>
    <col min="11516" max="11516" width="9.42578125" style="5" bestFit="1" customWidth="1"/>
    <col min="11517" max="11517" width="11.140625" style="5" customWidth="1"/>
    <col min="11518" max="11518" width="10.7109375" style="5" customWidth="1"/>
    <col min="11519" max="11519" width="12.28515625" style="5" customWidth="1"/>
    <col min="11520" max="11520" width="11.28515625" style="5" bestFit="1" customWidth="1"/>
    <col min="11521" max="11521" width="34.7109375" style="5" customWidth="1"/>
    <col min="11522" max="11767" width="11" style="5"/>
    <col min="11768" max="11768" width="4.7109375" style="5" customWidth="1"/>
    <col min="11769" max="11769" width="21.7109375" style="5" customWidth="1"/>
    <col min="11770" max="11770" width="26.7109375" style="5" customWidth="1"/>
    <col min="11771" max="11771" width="9.5703125" style="5" customWidth="1"/>
    <col min="11772" max="11772" width="9.42578125" style="5" bestFit="1" customWidth="1"/>
    <col min="11773" max="11773" width="11.140625" style="5" customWidth="1"/>
    <col min="11774" max="11774" width="10.7109375" style="5" customWidth="1"/>
    <col min="11775" max="11775" width="12.28515625" style="5" customWidth="1"/>
    <col min="11776" max="11776" width="11.28515625" style="5" bestFit="1" customWidth="1"/>
    <col min="11777" max="11777" width="34.7109375" style="5" customWidth="1"/>
    <col min="11778" max="12023" width="11" style="5"/>
    <col min="12024" max="12024" width="4.7109375" style="5" customWidth="1"/>
    <col min="12025" max="12025" width="21.7109375" style="5" customWidth="1"/>
    <col min="12026" max="12026" width="26.7109375" style="5" customWidth="1"/>
    <col min="12027" max="12027" width="9.5703125" style="5" customWidth="1"/>
    <col min="12028" max="12028" width="9.42578125" style="5" bestFit="1" customWidth="1"/>
    <col min="12029" max="12029" width="11.140625" style="5" customWidth="1"/>
    <col min="12030" max="12030" width="10.7109375" style="5" customWidth="1"/>
    <col min="12031" max="12031" width="12.28515625" style="5" customWidth="1"/>
    <col min="12032" max="12032" width="11.28515625" style="5" bestFit="1" customWidth="1"/>
    <col min="12033" max="12033" width="34.7109375" style="5" customWidth="1"/>
    <col min="12034" max="12279" width="11" style="5"/>
    <col min="12280" max="12280" width="4.7109375" style="5" customWidth="1"/>
    <col min="12281" max="12281" width="21.7109375" style="5" customWidth="1"/>
    <col min="12282" max="12282" width="26.7109375" style="5" customWidth="1"/>
    <col min="12283" max="12283" width="9.5703125" style="5" customWidth="1"/>
    <col min="12284" max="12284" width="9.42578125" style="5" bestFit="1" customWidth="1"/>
    <col min="12285" max="12285" width="11.140625" style="5" customWidth="1"/>
    <col min="12286" max="12286" width="10.7109375" style="5" customWidth="1"/>
    <col min="12287" max="12287" width="12.28515625" style="5" customWidth="1"/>
    <col min="12288" max="12288" width="11.28515625" style="5" bestFit="1" customWidth="1"/>
    <col min="12289" max="12289" width="34.7109375" style="5" customWidth="1"/>
    <col min="12290" max="12535" width="11" style="5"/>
    <col min="12536" max="12536" width="4.7109375" style="5" customWidth="1"/>
    <col min="12537" max="12537" width="21.7109375" style="5" customWidth="1"/>
    <col min="12538" max="12538" width="26.7109375" style="5" customWidth="1"/>
    <col min="12539" max="12539" width="9.5703125" style="5" customWidth="1"/>
    <col min="12540" max="12540" width="9.42578125" style="5" bestFit="1" customWidth="1"/>
    <col min="12541" max="12541" width="11.140625" style="5" customWidth="1"/>
    <col min="12542" max="12542" width="10.7109375" style="5" customWidth="1"/>
    <col min="12543" max="12543" width="12.28515625" style="5" customWidth="1"/>
    <col min="12544" max="12544" width="11.28515625" style="5" bestFit="1" customWidth="1"/>
    <col min="12545" max="12545" width="34.7109375" style="5" customWidth="1"/>
    <col min="12546" max="12791" width="11" style="5"/>
    <col min="12792" max="12792" width="4.7109375" style="5" customWidth="1"/>
    <col min="12793" max="12793" width="21.7109375" style="5" customWidth="1"/>
    <col min="12794" max="12794" width="26.7109375" style="5" customWidth="1"/>
    <col min="12795" max="12795" width="9.5703125" style="5" customWidth="1"/>
    <col min="12796" max="12796" width="9.42578125" style="5" bestFit="1" customWidth="1"/>
    <col min="12797" max="12797" width="11.140625" style="5" customWidth="1"/>
    <col min="12798" max="12798" width="10.7109375" style="5" customWidth="1"/>
    <col min="12799" max="12799" width="12.28515625" style="5" customWidth="1"/>
    <col min="12800" max="12800" width="11.28515625" style="5" bestFit="1" customWidth="1"/>
    <col min="12801" max="12801" width="34.7109375" style="5" customWidth="1"/>
    <col min="12802" max="13047" width="11" style="5"/>
    <col min="13048" max="13048" width="4.7109375" style="5" customWidth="1"/>
    <col min="13049" max="13049" width="21.7109375" style="5" customWidth="1"/>
    <col min="13050" max="13050" width="26.7109375" style="5" customWidth="1"/>
    <col min="13051" max="13051" width="9.5703125" style="5" customWidth="1"/>
    <col min="13052" max="13052" width="9.42578125" style="5" bestFit="1" customWidth="1"/>
    <col min="13053" max="13053" width="11.140625" style="5" customWidth="1"/>
    <col min="13054" max="13054" width="10.7109375" style="5" customWidth="1"/>
    <col min="13055" max="13055" width="12.28515625" style="5" customWidth="1"/>
    <col min="13056" max="13056" width="11.28515625" style="5" bestFit="1" customWidth="1"/>
    <col min="13057" max="13057" width="34.7109375" style="5" customWidth="1"/>
    <col min="13058" max="13303" width="11" style="5"/>
    <col min="13304" max="13304" width="4.7109375" style="5" customWidth="1"/>
    <col min="13305" max="13305" width="21.7109375" style="5" customWidth="1"/>
    <col min="13306" max="13306" width="26.7109375" style="5" customWidth="1"/>
    <col min="13307" max="13307" width="9.5703125" style="5" customWidth="1"/>
    <col min="13308" max="13308" width="9.42578125" style="5" bestFit="1" customWidth="1"/>
    <col min="13309" max="13309" width="11.140625" style="5" customWidth="1"/>
    <col min="13310" max="13310" width="10.7109375" style="5" customWidth="1"/>
    <col min="13311" max="13311" width="12.28515625" style="5" customWidth="1"/>
    <col min="13312" max="13312" width="11.28515625" style="5" bestFit="1" customWidth="1"/>
    <col min="13313" max="13313" width="34.7109375" style="5" customWidth="1"/>
    <col min="13314" max="13559" width="11" style="5"/>
    <col min="13560" max="13560" width="4.7109375" style="5" customWidth="1"/>
    <col min="13561" max="13561" width="21.7109375" style="5" customWidth="1"/>
    <col min="13562" max="13562" width="26.7109375" style="5" customWidth="1"/>
    <col min="13563" max="13563" width="9.5703125" style="5" customWidth="1"/>
    <col min="13564" max="13564" width="9.42578125" style="5" bestFit="1" customWidth="1"/>
    <col min="13565" max="13565" width="11.140625" style="5" customWidth="1"/>
    <col min="13566" max="13566" width="10.7109375" style="5" customWidth="1"/>
    <col min="13567" max="13567" width="12.28515625" style="5" customWidth="1"/>
    <col min="13568" max="13568" width="11.28515625" style="5" bestFit="1" customWidth="1"/>
    <col min="13569" max="13569" width="34.7109375" style="5" customWidth="1"/>
    <col min="13570" max="13815" width="11" style="5"/>
    <col min="13816" max="13816" width="4.7109375" style="5" customWidth="1"/>
    <col min="13817" max="13817" width="21.7109375" style="5" customWidth="1"/>
    <col min="13818" max="13818" width="26.7109375" style="5" customWidth="1"/>
    <col min="13819" max="13819" width="9.5703125" style="5" customWidth="1"/>
    <col min="13820" max="13820" width="9.42578125" style="5" bestFit="1" customWidth="1"/>
    <col min="13821" max="13821" width="11.140625" style="5" customWidth="1"/>
    <col min="13822" max="13822" width="10.7109375" style="5" customWidth="1"/>
    <col min="13823" max="13823" width="12.28515625" style="5" customWidth="1"/>
    <col min="13824" max="13824" width="11.28515625" style="5" bestFit="1" customWidth="1"/>
    <col min="13825" max="13825" width="34.7109375" style="5" customWidth="1"/>
    <col min="13826" max="14071" width="11" style="5"/>
    <col min="14072" max="14072" width="4.7109375" style="5" customWidth="1"/>
    <col min="14073" max="14073" width="21.7109375" style="5" customWidth="1"/>
    <col min="14074" max="14074" width="26.7109375" style="5" customWidth="1"/>
    <col min="14075" max="14075" width="9.5703125" style="5" customWidth="1"/>
    <col min="14076" max="14076" width="9.42578125" style="5" bestFit="1" customWidth="1"/>
    <col min="14077" max="14077" width="11.140625" style="5" customWidth="1"/>
    <col min="14078" max="14078" width="10.7109375" style="5" customWidth="1"/>
    <col min="14079" max="14079" width="12.28515625" style="5" customWidth="1"/>
    <col min="14080" max="14080" width="11.28515625" style="5" bestFit="1" customWidth="1"/>
    <col min="14081" max="14081" width="34.7109375" style="5" customWidth="1"/>
    <col min="14082" max="14327" width="11" style="5"/>
    <col min="14328" max="14328" width="4.7109375" style="5" customWidth="1"/>
    <col min="14329" max="14329" width="21.7109375" style="5" customWidth="1"/>
    <col min="14330" max="14330" width="26.7109375" style="5" customWidth="1"/>
    <col min="14331" max="14331" width="9.5703125" style="5" customWidth="1"/>
    <col min="14332" max="14332" width="9.42578125" style="5" bestFit="1" customWidth="1"/>
    <col min="14333" max="14333" width="11.140625" style="5" customWidth="1"/>
    <col min="14334" max="14334" width="10.7109375" style="5" customWidth="1"/>
    <col min="14335" max="14335" width="12.28515625" style="5" customWidth="1"/>
    <col min="14336" max="14336" width="11.28515625" style="5" bestFit="1" customWidth="1"/>
    <col min="14337" max="14337" width="34.7109375" style="5" customWidth="1"/>
    <col min="14338" max="14583" width="11" style="5"/>
    <col min="14584" max="14584" width="4.7109375" style="5" customWidth="1"/>
    <col min="14585" max="14585" width="21.7109375" style="5" customWidth="1"/>
    <col min="14586" max="14586" width="26.7109375" style="5" customWidth="1"/>
    <col min="14587" max="14587" width="9.5703125" style="5" customWidth="1"/>
    <col min="14588" max="14588" width="9.42578125" style="5" bestFit="1" customWidth="1"/>
    <col min="14589" max="14589" width="11.140625" style="5" customWidth="1"/>
    <col min="14590" max="14590" width="10.7109375" style="5" customWidth="1"/>
    <col min="14591" max="14591" width="12.28515625" style="5" customWidth="1"/>
    <col min="14592" max="14592" width="11.28515625" style="5" bestFit="1" customWidth="1"/>
    <col min="14593" max="14593" width="34.7109375" style="5" customWidth="1"/>
    <col min="14594" max="14839" width="11" style="5"/>
    <col min="14840" max="14840" width="4.7109375" style="5" customWidth="1"/>
    <col min="14841" max="14841" width="21.7109375" style="5" customWidth="1"/>
    <col min="14842" max="14842" width="26.7109375" style="5" customWidth="1"/>
    <col min="14843" max="14843" width="9.5703125" style="5" customWidth="1"/>
    <col min="14844" max="14844" width="9.42578125" style="5" bestFit="1" customWidth="1"/>
    <col min="14845" max="14845" width="11.140625" style="5" customWidth="1"/>
    <col min="14846" max="14846" width="10.7109375" style="5" customWidth="1"/>
    <col min="14847" max="14847" width="12.28515625" style="5" customWidth="1"/>
    <col min="14848" max="14848" width="11.28515625" style="5" bestFit="1" customWidth="1"/>
    <col min="14849" max="14849" width="34.7109375" style="5" customWidth="1"/>
    <col min="14850" max="15095" width="11" style="5"/>
    <col min="15096" max="15096" width="4.7109375" style="5" customWidth="1"/>
    <col min="15097" max="15097" width="21.7109375" style="5" customWidth="1"/>
    <col min="15098" max="15098" width="26.7109375" style="5" customWidth="1"/>
    <col min="15099" max="15099" width="9.5703125" style="5" customWidth="1"/>
    <col min="15100" max="15100" width="9.42578125" style="5" bestFit="1" customWidth="1"/>
    <col min="15101" max="15101" width="11.140625" style="5" customWidth="1"/>
    <col min="15102" max="15102" width="10.7109375" style="5" customWidth="1"/>
    <col min="15103" max="15103" width="12.28515625" style="5" customWidth="1"/>
    <col min="15104" max="15104" width="11.28515625" style="5" bestFit="1" customWidth="1"/>
    <col min="15105" max="15105" width="34.7109375" style="5" customWidth="1"/>
    <col min="15106" max="15351" width="11" style="5"/>
    <col min="15352" max="15352" width="4.7109375" style="5" customWidth="1"/>
    <col min="15353" max="15353" width="21.7109375" style="5" customWidth="1"/>
    <col min="15354" max="15354" width="26.7109375" style="5" customWidth="1"/>
    <col min="15355" max="15355" width="9.5703125" style="5" customWidth="1"/>
    <col min="15356" max="15356" width="9.42578125" style="5" bestFit="1" customWidth="1"/>
    <col min="15357" max="15357" width="11.140625" style="5" customWidth="1"/>
    <col min="15358" max="15358" width="10.7109375" style="5" customWidth="1"/>
    <col min="15359" max="15359" width="12.28515625" style="5" customWidth="1"/>
    <col min="15360" max="15360" width="11.28515625" style="5" bestFit="1" customWidth="1"/>
    <col min="15361" max="15361" width="34.7109375" style="5" customWidth="1"/>
    <col min="15362" max="15607" width="11" style="5"/>
    <col min="15608" max="15608" width="4.7109375" style="5" customWidth="1"/>
    <col min="15609" max="15609" width="21.7109375" style="5" customWidth="1"/>
    <col min="15610" max="15610" width="26.7109375" style="5" customWidth="1"/>
    <col min="15611" max="15611" width="9.5703125" style="5" customWidth="1"/>
    <col min="15612" max="15612" width="9.42578125" style="5" bestFit="1" customWidth="1"/>
    <col min="15613" max="15613" width="11.140625" style="5" customWidth="1"/>
    <col min="15614" max="15614" width="10.7109375" style="5" customWidth="1"/>
    <col min="15615" max="15615" width="12.28515625" style="5" customWidth="1"/>
    <col min="15616" max="15616" width="11.28515625" style="5" bestFit="1" customWidth="1"/>
    <col min="15617" max="15617" width="34.7109375" style="5" customWidth="1"/>
    <col min="15618" max="15863" width="11" style="5"/>
    <col min="15864" max="15864" width="4.7109375" style="5" customWidth="1"/>
    <col min="15865" max="15865" width="21.7109375" style="5" customWidth="1"/>
    <col min="15866" max="15866" width="26.7109375" style="5" customWidth="1"/>
    <col min="15867" max="15867" width="9.5703125" style="5" customWidth="1"/>
    <col min="15868" max="15868" width="9.42578125" style="5" bestFit="1" customWidth="1"/>
    <col min="15869" max="15869" width="11.140625" style="5" customWidth="1"/>
    <col min="15870" max="15870" width="10.7109375" style="5" customWidth="1"/>
    <col min="15871" max="15871" width="12.28515625" style="5" customWidth="1"/>
    <col min="15872" max="15872" width="11.28515625" style="5" bestFit="1" customWidth="1"/>
    <col min="15873" max="15873" width="34.7109375" style="5" customWidth="1"/>
    <col min="15874" max="16119" width="11" style="5"/>
    <col min="16120" max="16120" width="4.7109375" style="5" customWidth="1"/>
    <col min="16121" max="16121" width="21.7109375" style="5" customWidth="1"/>
    <col min="16122" max="16122" width="26.7109375" style="5" customWidth="1"/>
    <col min="16123" max="16123" width="9.5703125" style="5" customWidth="1"/>
    <col min="16124" max="16124" width="9.42578125" style="5" bestFit="1" customWidth="1"/>
    <col min="16125" max="16125" width="11.140625" style="5" customWidth="1"/>
    <col min="16126" max="16126" width="10.7109375" style="5" customWidth="1"/>
    <col min="16127" max="16127" width="12.28515625" style="5" customWidth="1"/>
    <col min="16128" max="16128" width="11.28515625" style="5" bestFit="1" customWidth="1"/>
    <col min="16129" max="16129" width="34.7109375" style="5" customWidth="1"/>
    <col min="16130" max="16383" width="11" style="5"/>
    <col min="16384" max="16384" width="11" style="5" customWidth="1"/>
  </cols>
  <sheetData>
    <row r="1" spans="1:15" s="17" customFormat="1" ht="15" customHeight="1" x14ac:dyDescent="0.2">
      <c r="A1" s="44"/>
      <c r="D1" s="14"/>
      <c r="F1" s="28"/>
      <c r="H1" s="44"/>
      <c r="I1" s="13" t="s">
        <v>84</v>
      </c>
    </row>
    <row r="2" spans="1:15" s="17" customFormat="1" ht="10.5" customHeight="1" x14ac:dyDescent="0.2">
      <c r="A2" s="68"/>
      <c r="C2" s="29" t="s">
        <v>85</v>
      </c>
      <c r="D2" s="29"/>
      <c r="E2" s="29"/>
      <c r="F2" s="29"/>
      <c r="G2" s="29"/>
      <c r="H2" s="38"/>
      <c r="I2" s="13" t="s">
        <v>86</v>
      </c>
    </row>
    <row r="3" spans="1:15" s="17" customFormat="1" ht="10.5" customHeight="1" x14ac:dyDescent="0.2">
      <c r="A3" s="69"/>
      <c r="C3" s="29" t="s">
        <v>287</v>
      </c>
      <c r="D3" s="29"/>
      <c r="E3" s="29"/>
      <c r="F3" s="29"/>
      <c r="G3" s="29"/>
      <c r="H3" s="38"/>
    </row>
    <row r="4" spans="1:15" s="17" customFormat="1" ht="18" customHeight="1" x14ac:dyDescent="0.2">
      <c r="A4" s="44"/>
      <c r="D4" s="14"/>
      <c r="H4" s="38"/>
    </row>
    <row r="5" spans="1:15" s="17" customFormat="1" ht="15" customHeight="1" x14ac:dyDescent="0.2">
      <c r="A5" s="30" t="s">
        <v>87</v>
      </c>
      <c r="B5" s="62" t="s">
        <v>88</v>
      </c>
      <c r="C5" s="30" t="s">
        <v>89</v>
      </c>
      <c r="D5" s="30" t="s">
        <v>6</v>
      </c>
      <c r="E5" s="30" t="s">
        <v>127</v>
      </c>
      <c r="F5" s="30" t="s">
        <v>288</v>
      </c>
      <c r="G5" s="39" t="s">
        <v>278</v>
      </c>
      <c r="H5" s="45" t="s">
        <v>279</v>
      </c>
      <c r="I5" s="42" t="s">
        <v>90</v>
      </c>
      <c r="J5" s="221" t="s">
        <v>336</v>
      </c>
    </row>
    <row r="6" spans="1:15" ht="11.25" customHeight="1" x14ac:dyDescent="0.2">
      <c r="A6" s="238">
        <v>1</v>
      </c>
      <c r="B6" s="239" t="s">
        <v>234</v>
      </c>
      <c r="C6" s="31" t="s">
        <v>73</v>
      </c>
      <c r="D6" s="19">
        <v>7385</v>
      </c>
      <c r="E6" s="18">
        <v>4</v>
      </c>
      <c r="F6" s="18">
        <v>16</v>
      </c>
      <c r="G6" s="40">
        <f>E6*F6</f>
        <v>64</v>
      </c>
      <c r="H6" s="259" t="s">
        <v>289</v>
      </c>
      <c r="I6" s="34" t="s">
        <v>316</v>
      </c>
      <c r="J6" s="17"/>
      <c r="K6" s="17"/>
      <c r="L6" s="17"/>
      <c r="M6" s="17"/>
      <c r="N6" s="17"/>
      <c r="O6" s="17"/>
    </row>
    <row r="7" spans="1:15" ht="11.25" customHeight="1" x14ac:dyDescent="0.2">
      <c r="A7" s="238"/>
      <c r="B7" s="240"/>
      <c r="C7" s="31" t="s">
        <v>192</v>
      </c>
      <c r="D7" s="18">
        <v>5380</v>
      </c>
      <c r="E7" s="18">
        <v>4</v>
      </c>
      <c r="F7" s="18">
        <v>16</v>
      </c>
      <c r="G7" s="40">
        <f>E7*F7</f>
        <v>64</v>
      </c>
      <c r="H7" s="260"/>
      <c r="I7" s="31" t="s">
        <v>214</v>
      </c>
      <c r="J7" s="17"/>
      <c r="K7" s="17"/>
      <c r="L7" s="17"/>
      <c r="M7" s="17"/>
      <c r="N7" s="17"/>
      <c r="O7" s="17"/>
    </row>
    <row r="8" spans="1:15" x14ac:dyDescent="0.2">
      <c r="A8" s="70"/>
      <c r="B8" s="63"/>
      <c r="C8" s="24" t="s">
        <v>94</v>
      </c>
      <c r="D8" s="22"/>
      <c r="E8" s="22"/>
      <c r="F8" s="23"/>
      <c r="G8" s="21">
        <f>SUM(G6:G7)</f>
        <v>128</v>
      </c>
      <c r="H8" s="46"/>
      <c r="I8" s="31"/>
    </row>
    <row r="9" spans="1:15" x14ac:dyDescent="0.2">
      <c r="A9" s="238">
        <v>2</v>
      </c>
      <c r="B9" s="241" t="s">
        <v>91</v>
      </c>
      <c r="C9" s="18" t="s">
        <v>257</v>
      </c>
      <c r="D9" s="18">
        <v>3380</v>
      </c>
      <c r="E9" s="18">
        <v>4</v>
      </c>
      <c r="F9" s="18">
        <v>16</v>
      </c>
      <c r="G9" s="18">
        <f>E9*F9</f>
        <v>64</v>
      </c>
      <c r="H9" s="248" t="s">
        <v>289</v>
      </c>
      <c r="I9" s="33" t="s">
        <v>214</v>
      </c>
    </row>
    <row r="10" spans="1:15" x14ac:dyDescent="0.2">
      <c r="A10" s="238"/>
      <c r="B10" s="241"/>
      <c r="C10" s="37" t="s">
        <v>285</v>
      </c>
      <c r="D10" s="19">
        <v>2380</v>
      </c>
      <c r="E10" s="18">
        <v>4</v>
      </c>
      <c r="F10" s="18">
        <v>16</v>
      </c>
      <c r="G10" s="40">
        <f t="shared" ref="G10" si="0">E10*F10</f>
        <v>64</v>
      </c>
      <c r="H10" s="249"/>
      <c r="I10" s="31" t="s">
        <v>235</v>
      </c>
      <c r="J10" s="227" t="s">
        <v>208</v>
      </c>
      <c r="K10" s="223" t="s">
        <v>16</v>
      </c>
      <c r="L10" s="18">
        <v>4</v>
      </c>
      <c r="M10" s="18">
        <v>16</v>
      </c>
      <c r="N10" s="40">
        <f>L10*M10</f>
        <v>64</v>
      </c>
      <c r="O10" s="31" t="s">
        <v>136</v>
      </c>
    </row>
    <row r="11" spans="1:15" x14ac:dyDescent="0.2">
      <c r="A11" s="70"/>
      <c r="B11" s="64"/>
      <c r="C11" s="21" t="s">
        <v>94</v>
      </c>
      <c r="D11" s="22"/>
      <c r="E11" s="22"/>
      <c r="F11" s="23"/>
      <c r="G11" s="21">
        <f>SUM(G9:G10)</f>
        <v>128</v>
      </c>
      <c r="H11" s="46"/>
      <c r="I11" s="31"/>
    </row>
    <row r="12" spans="1:15" x14ac:dyDescent="0.2">
      <c r="A12" s="238">
        <v>3</v>
      </c>
      <c r="B12" s="241" t="s">
        <v>101</v>
      </c>
      <c r="C12" s="31" t="s">
        <v>102</v>
      </c>
      <c r="D12" s="19">
        <v>2380</v>
      </c>
      <c r="E12" s="18">
        <v>3</v>
      </c>
      <c r="F12" s="18">
        <v>16</v>
      </c>
      <c r="G12" s="40">
        <f>E12*F12</f>
        <v>48</v>
      </c>
      <c r="H12" s="259" t="s">
        <v>289</v>
      </c>
      <c r="I12" s="31" t="s">
        <v>189</v>
      </c>
    </row>
    <row r="13" spans="1:15" x14ac:dyDescent="0.2">
      <c r="A13" s="238"/>
      <c r="B13" s="241"/>
      <c r="C13" s="31" t="s">
        <v>121</v>
      </c>
      <c r="D13" s="19" t="s">
        <v>122</v>
      </c>
      <c r="E13" s="18">
        <v>3</v>
      </c>
      <c r="F13" s="18">
        <v>16</v>
      </c>
      <c r="G13" s="40">
        <f>E13*F13</f>
        <v>48</v>
      </c>
      <c r="H13" s="260"/>
      <c r="I13" s="31" t="s">
        <v>185</v>
      </c>
    </row>
    <row r="14" spans="1:15" x14ac:dyDescent="0.2">
      <c r="A14" s="70"/>
      <c r="B14" s="65"/>
      <c r="C14" s="22" t="s">
        <v>94</v>
      </c>
      <c r="D14" s="22"/>
      <c r="E14" s="22"/>
      <c r="F14" s="23"/>
      <c r="G14" s="21">
        <f>SUM(G12:G13)</f>
        <v>96</v>
      </c>
      <c r="H14" s="46"/>
      <c r="I14" s="31"/>
    </row>
    <row r="15" spans="1:15" ht="11.25" customHeight="1" x14ac:dyDescent="0.2">
      <c r="A15" s="238">
        <v>4</v>
      </c>
      <c r="B15" s="242" t="s">
        <v>204</v>
      </c>
      <c r="C15" s="35" t="s">
        <v>178</v>
      </c>
      <c r="D15" s="18">
        <v>3380</v>
      </c>
      <c r="E15" s="35">
        <v>3</v>
      </c>
      <c r="F15" s="18">
        <v>16</v>
      </c>
      <c r="G15" s="41">
        <f>E15*F15</f>
        <v>48</v>
      </c>
      <c r="H15" s="259" t="s">
        <v>289</v>
      </c>
      <c r="I15" s="31" t="s">
        <v>186</v>
      </c>
    </row>
    <row r="16" spans="1:15" x14ac:dyDescent="0.2">
      <c r="A16" s="238"/>
      <c r="B16" s="242"/>
      <c r="C16" s="34" t="s">
        <v>323</v>
      </c>
      <c r="D16" s="25">
        <v>5380</v>
      </c>
      <c r="E16" s="8">
        <v>3</v>
      </c>
      <c r="F16" s="8">
        <v>16</v>
      </c>
      <c r="G16" s="41">
        <f>E16*F16</f>
        <v>48</v>
      </c>
      <c r="H16" s="260"/>
      <c r="I16" s="34" t="s">
        <v>189</v>
      </c>
    </row>
    <row r="17" spans="1:15" x14ac:dyDescent="0.2">
      <c r="A17" s="70"/>
      <c r="B17" s="66"/>
      <c r="C17" s="82" t="s">
        <v>94</v>
      </c>
      <c r="D17" s="96"/>
      <c r="E17" s="96"/>
      <c r="F17" s="97"/>
      <c r="G17" s="82">
        <f>SUM(G15:G16)</f>
        <v>96</v>
      </c>
      <c r="H17" s="86"/>
      <c r="I17" s="85"/>
    </row>
    <row r="18" spans="1:15" x14ac:dyDescent="0.2">
      <c r="A18" s="238">
        <v>5</v>
      </c>
      <c r="B18" s="243" t="s">
        <v>76</v>
      </c>
      <c r="C18" s="31" t="s">
        <v>125</v>
      </c>
      <c r="D18" s="19">
        <v>8380</v>
      </c>
      <c r="E18" s="18">
        <v>3</v>
      </c>
      <c r="F18" s="18">
        <v>16</v>
      </c>
      <c r="G18" s="40">
        <f>E18*F18</f>
        <v>48</v>
      </c>
      <c r="H18" s="259" t="s">
        <v>289</v>
      </c>
      <c r="I18" s="31" t="s">
        <v>239</v>
      </c>
      <c r="J18" s="228" t="s">
        <v>129</v>
      </c>
      <c r="K18" s="19" t="s">
        <v>320</v>
      </c>
      <c r="L18" s="18">
        <v>3</v>
      </c>
      <c r="M18" s="18">
        <v>16</v>
      </c>
      <c r="N18" s="40">
        <f>L18*M18</f>
        <v>48</v>
      </c>
      <c r="O18" s="31" t="s">
        <v>137</v>
      </c>
    </row>
    <row r="19" spans="1:15" x14ac:dyDescent="0.2">
      <c r="A19" s="238"/>
      <c r="B19" s="244"/>
      <c r="C19" s="31" t="s">
        <v>326</v>
      </c>
      <c r="D19" s="19" t="s">
        <v>212</v>
      </c>
      <c r="E19" s="18">
        <v>3</v>
      </c>
      <c r="F19" s="18">
        <v>16</v>
      </c>
      <c r="G19" s="40">
        <f>E19*F19</f>
        <v>48</v>
      </c>
      <c r="H19" s="260"/>
      <c r="I19" s="31" t="s">
        <v>187</v>
      </c>
    </row>
    <row r="20" spans="1:15" x14ac:dyDescent="0.2">
      <c r="B20" s="63"/>
      <c r="C20" s="21" t="s">
        <v>94</v>
      </c>
      <c r="D20" s="22"/>
      <c r="E20" s="22"/>
      <c r="F20" s="23"/>
      <c r="G20" s="21">
        <f>SUM(G18:G19)</f>
        <v>96</v>
      </c>
      <c r="H20" s="46"/>
      <c r="I20" s="31"/>
    </row>
    <row r="21" spans="1:15" ht="12.75" customHeight="1" x14ac:dyDescent="0.2">
      <c r="A21" s="238">
        <v>6</v>
      </c>
      <c r="B21" s="241" t="s">
        <v>166</v>
      </c>
      <c r="C21" s="31" t="s">
        <v>105</v>
      </c>
      <c r="D21" s="19" t="s">
        <v>122</v>
      </c>
      <c r="E21" s="18">
        <v>3</v>
      </c>
      <c r="F21" s="18">
        <v>16</v>
      </c>
      <c r="G21" s="40">
        <f>E21*F21</f>
        <v>48</v>
      </c>
      <c r="H21" s="259" t="s">
        <v>289</v>
      </c>
      <c r="I21" s="31" t="s">
        <v>147</v>
      </c>
    </row>
    <row r="22" spans="1:15" ht="12.75" customHeight="1" x14ac:dyDescent="0.2">
      <c r="A22" s="238"/>
      <c r="B22" s="241"/>
      <c r="C22" s="31" t="s">
        <v>164</v>
      </c>
      <c r="D22" s="19">
        <v>7380</v>
      </c>
      <c r="E22" s="18">
        <v>6</v>
      </c>
      <c r="F22" s="18">
        <v>16</v>
      </c>
      <c r="G22" s="40">
        <f>E22*F22</f>
        <v>96</v>
      </c>
      <c r="H22" s="260"/>
      <c r="I22" s="31" t="s">
        <v>201</v>
      </c>
    </row>
    <row r="23" spans="1:15" ht="12.75" customHeight="1" x14ac:dyDescent="0.2">
      <c r="A23" s="81"/>
      <c r="B23" s="63"/>
      <c r="C23" s="82" t="s">
        <v>94</v>
      </c>
      <c r="D23" s="84"/>
      <c r="E23" s="83"/>
      <c r="F23" s="85"/>
      <c r="G23" s="82">
        <f>SUM(G21:G22)</f>
        <v>144</v>
      </c>
      <c r="H23" s="86"/>
      <c r="I23" s="85"/>
    </row>
    <row r="24" spans="1:15" x14ac:dyDescent="0.2">
      <c r="A24" s="238">
        <v>7</v>
      </c>
      <c r="B24" s="239" t="s">
        <v>175</v>
      </c>
      <c r="C24" s="35" t="s">
        <v>79</v>
      </c>
      <c r="D24" s="20">
        <v>5380</v>
      </c>
      <c r="E24" s="6">
        <v>3</v>
      </c>
      <c r="F24" s="6">
        <v>16</v>
      </c>
      <c r="G24" s="94">
        <f>E24*F24</f>
        <v>48</v>
      </c>
      <c r="H24" s="259" t="s">
        <v>290</v>
      </c>
      <c r="I24" s="43" t="s">
        <v>270</v>
      </c>
    </row>
    <row r="25" spans="1:15" x14ac:dyDescent="0.2">
      <c r="A25" s="238"/>
      <c r="B25" s="246"/>
      <c r="C25" s="31" t="s">
        <v>153</v>
      </c>
      <c r="D25" s="19" t="s">
        <v>295</v>
      </c>
      <c r="E25" s="18">
        <v>3</v>
      </c>
      <c r="F25" s="18">
        <v>16</v>
      </c>
      <c r="G25" s="40">
        <f>E25*F25</f>
        <v>48</v>
      </c>
      <c r="H25" s="261"/>
      <c r="I25" s="34" t="s">
        <v>296</v>
      </c>
    </row>
    <row r="26" spans="1:15" x14ac:dyDescent="0.2">
      <c r="A26" s="238"/>
      <c r="B26" s="246"/>
      <c r="C26" s="31" t="s">
        <v>162</v>
      </c>
      <c r="D26" s="19"/>
      <c r="E26" s="18">
        <v>2</v>
      </c>
      <c r="F26" s="18">
        <v>21</v>
      </c>
      <c r="G26" s="40">
        <f>E26*F26</f>
        <v>42</v>
      </c>
      <c r="H26" s="261"/>
      <c r="I26" s="31"/>
    </row>
    <row r="27" spans="1:15" x14ac:dyDescent="0.2">
      <c r="A27" s="238"/>
      <c r="B27" s="246"/>
      <c r="C27" s="31" t="s">
        <v>104</v>
      </c>
      <c r="D27" s="19"/>
      <c r="E27" s="18">
        <v>10</v>
      </c>
      <c r="F27" s="18">
        <v>21</v>
      </c>
      <c r="G27" s="40">
        <f t="shared" ref="G27" si="1">E27*F27</f>
        <v>210</v>
      </c>
      <c r="H27" s="260"/>
      <c r="I27" s="31"/>
    </row>
    <row r="28" spans="1:15" x14ac:dyDescent="0.2">
      <c r="A28" s="5"/>
      <c r="B28" s="6"/>
      <c r="C28" s="21" t="s">
        <v>94</v>
      </c>
      <c r="D28" s="22"/>
      <c r="E28" s="22">
        <f>SUM(E24:E27)</f>
        <v>18</v>
      </c>
      <c r="F28" s="23"/>
      <c r="G28" s="21">
        <f>SUM(G24:G27)</f>
        <v>348</v>
      </c>
      <c r="H28" s="46"/>
      <c r="I28" s="31"/>
    </row>
    <row r="29" spans="1:15" x14ac:dyDescent="0.2">
      <c r="A29" s="238">
        <v>8</v>
      </c>
      <c r="B29" s="241" t="s">
        <v>97</v>
      </c>
      <c r="C29" s="31" t="s">
        <v>282</v>
      </c>
      <c r="D29" s="18" t="s">
        <v>281</v>
      </c>
      <c r="E29" s="18">
        <v>4</v>
      </c>
      <c r="F29" s="18">
        <v>16</v>
      </c>
      <c r="G29" s="40">
        <f>E29*F29</f>
        <v>64</v>
      </c>
      <c r="H29" s="259" t="s">
        <v>289</v>
      </c>
      <c r="I29" s="34" t="s">
        <v>305</v>
      </c>
    </row>
    <row r="30" spans="1:15" x14ac:dyDescent="0.2">
      <c r="A30" s="238"/>
      <c r="B30" s="241"/>
      <c r="C30" s="31" t="s">
        <v>98</v>
      </c>
      <c r="D30" s="19">
        <v>4380</v>
      </c>
      <c r="E30" s="18">
        <v>4</v>
      </c>
      <c r="F30" s="18">
        <v>16</v>
      </c>
      <c r="G30" s="40">
        <f>E30*F30</f>
        <v>64</v>
      </c>
      <c r="H30" s="260"/>
      <c r="I30" s="31" t="s">
        <v>245</v>
      </c>
      <c r="J30" s="227" t="s">
        <v>19</v>
      </c>
      <c r="K30" s="223" t="s">
        <v>16</v>
      </c>
      <c r="L30" s="18">
        <v>2</v>
      </c>
      <c r="M30" s="18">
        <v>16</v>
      </c>
      <c r="N30" s="40">
        <f>L30*M30</f>
        <v>32</v>
      </c>
      <c r="O30" s="31" t="s">
        <v>244</v>
      </c>
    </row>
    <row r="31" spans="1:15" x14ac:dyDescent="0.2">
      <c r="A31" s="5"/>
      <c r="C31" s="24" t="s">
        <v>94</v>
      </c>
      <c r="D31" s="24"/>
      <c r="E31" s="24"/>
      <c r="F31" s="24"/>
      <c r="G31" s="21">
        <f>SUM(G29:G30)</f>
        <v>128</v>
      </c>
      <c r="H31" s="46"/>
      <c r="I31" s="31"/>
    </row>
    <row r="32" spans="1:15" x14ac:dyDescent="0.2">
      <c r="A32" s="238">
        <v>9</v>
      </c>
      <c r="B32" s="241" t="s">
        <v>95</v>
      </c>
      <c r="C32" s="36" t="s">
        <v>124</v>
      </c>
      <c r="D32" s="19">
        <v>5380</v>
      </c>
      <c r="E32" s="18">
        <v>4</v>
      </c>
      <c r="F32" s="18">
        <v>16</v>
      </c>
      <c r="G32" s="40">
        <f t="shared" ref="G32:G34" si="2">E32*F32</f>
        <v>64</v>
      </c>
      <c r="H32" s="259" t="s">
        <v>289</v>
      </c>
      <c r="I32" s="31" t="s">
        <v>249</v>
      </c>
    </row>
    <row r="33" spans="1:15" x14ac:dyDescent="0.2">
      <c r="A33" s="238"/>
      <c r="B33" s="241"/>
      <c r="C33" s="32" t="s">
        <v>64</v>
      </c>
      <c r="D33" s="20">
        <v>7380</v>
      </c>
      <c r="E33" s="10">
        <v>3</v>
      </c>
      <c r="F33" s="10">
        <v>16</v>
      </c>
      <c r="G33" s="40">
        <f>E33*F33</f>
        <v>48</v>
      </c>
      <c r="H33" s="261"/>
      <c r="I33" s="10" t="s">
        <v>200</v>
      </c>
    </row>
    <row r="34" spans="1:15" x14ac:dyDescent="0.2">
      <c r="A34" s="238"/>
      <c r="B34" s="241"/>
      <c r="C34" s="34" t="s">
        <v>126</v>
      </c>
      <c r="D34" s="19">
        <v>2380</v>
      </c>
      <c r="E34" s="18">
        <v>3</v>
      </c>
      <c r="F34" s="18">
        <v>16</v>
      </c>
      <c r="G34" s="40">
        <f t="shared" si="2"/>
        <v>48</v>
      </c>
      <c r="H34" s="260"/>
      <c r="I34" s="34" t="s">
        <v>248</v>
      </c>
      <c r="J34" s="227" t="s">
        <v>29</v>
      </c>
      <c r="K34" s="19" t="s">
        <v>16</v>
      </c>
      <c r="L34" s="18">
        <v>3</v>
      </c>
      <c r="M34" s="18">
        <v>16</v>
      </c>
      <c r="N34" s="40">
        <f>L34*M34</f>
        <v>48</v>
      </c>
      <c r="O34" s="31" t="s">
        <v>247</v>
      </c>
    </row>
    <row r="35" spans="1:15" x14ac:dyDescent="0.2">
      <c r="A35" s="5"/>
      <c r="C35" s="21" t="s">
        <v>94</v>
      </c>
      <c r="D35" s="22"/>
      <c r="E35" s="22"/>
      <c r="F35" s="23"/>
      <c r="G35" s="21">
        <f>SUM(G32:G34)</f>
        <v>160</v>
      </c>
      <c r="H35" s="46"/>
      <c r="I35" s="31"/>
    </row>
    <row r="36" spans="1:15" ht="12" customHeight="1" x14ac:dyDescent="0.2">
      <c r="A36" s="219">
        <v>10</v>
      </c>
      <c r="B36" s="225" t="s">
        <v>227</v>
      </c>
      <c r="C36" s="226"/>
      <c r="D36" s="226"/>
      <c r="E36" s="226"/>
      <c r="F36" s="226"/>
      <c r="G36" s="226"/>
      <c r="H36" s="226"/>
      <c r="I36" s="226"/>
      <c r="J36" s="229" t="s">
        <v>325</v>
      </c>
      <c r="K36" s="223" t="s">
        <v>120</v>
      </c>
      <c r="L36" s="224">
        <v>3</v>
      </c>
      <c r="M36" s="224">
        <v>16</v>
      </c>
      <c r="N36" s="224">
        <f>L36*M36</f>
        <v>48</v>
      </c>
      <c r="O36" s="224" t="s">
        <v>252</v>
      </c>
    </row>
    <row r="37" spans="1:15" x14ac:dyDescent="0.2">
      <c r="A37" s="5"/>
      <c r="C37" s="24" t="s">
        <v>94</v>
      </c>
      <c r="D37" s="22"/>
      <c r="E37" s="22"/>
      <c r="F37" s="23"/>
      <c r="G37" s="21">
        <f>SUM(N36:N36)</f>
        <v>48</v>
      </c>
      <c r="H37" s="46"/>
      <c r="I37" s="31"/>
    </row>
    <row r="38" spans="1:15" x14ac:dyDescent="0.2">
      <c r="A38" s="238">
        <v>11</v>
      </c>
      <c r="B38" s="245" t="s">
        <v>271</v>
      </c>
      <c r="C38" s="18" t="s">
        <v>322</v>
      </c>
      <c r="D38" s="20"/>
      <c r="E38" s="6">
        <v>0</v>
      </c>
      <c r="F38" s="6">
        <v>16</v>
      </c>
      <c r="G38" s="18">
        <f t="shared" ref="G38:G40" si="3">E38*F38</f>
        <v>0</v>
      </c>
      <c r="H38" s="259" t="s">
        <v>290</v>
      </c>
      <c r="I38" s="6"/>
    </row>
    <row r="39" spans="1:15" x14ac:dyDescent="0.2">
      <c r="A39" s="238"/>
      <c r="B39" s="245"/>
      <c r="C39" s="18" t="s">
        <v>77</v>
      </c>
      <c r="D39" s="19">
        <v>3380</v>
      </c>
      <c r="E39" s="18">
        <v>3</v>
      </c>
      <c r="F39" s="18">
        <v>16</v>
      </c>
      <c r="G39" s="18">
        <f t="shared" si="3"/>
        <v>48</v>
      </c>
      <c r="H39" s="261"/>
      <c r="I39" s="6" t="s">
        <v>154</v>
      </c>
    </row>
    <row r="40" spans="1:15" x14ac:dyDescent="0.2">
      <c r="A40" s="238"/>
      <c r="B40" s="245"/>
      <c r="C40" s="18" t="s">
        <v>335</v>
      </c>
      <c r="D40" s="19"/>
      <c r="E40" s="18">
        <v>5</v>
      </c>
      <c r="F40" s="18">
        <v>16</v>
      </c>
      <c r="G40" s="18">
        <f t="shared" si="3"/>
        <v>80</v>
      </c>
      <c r="H40" s="261"/>
      <c r="I40" s="6"/>
    </row>
    <row r="41" spans="1:15" x14ac:dyDescent="0.2">
      <c r="A41" s="238"/>
      <c r="B41" s="245"/>
      <c r="C41" s="18" t="s">
        <v>77</v>
      </c>
      <c r="D41" s="19">
        <v>7385</v>
      </c>
      <c r="E41" s="18">
        <v>3</v>
      </c>
      <c r="F41" s="18">
        <v>16</v>
      </c>
      <c r="G41" s="18">
        <f>E41*F41</f>
        <v>48</v>
      </c>
      <c r="H41" s="261"/>
      <c r="I41" s="31" t="s">
        <v>284</v>
      </c>
    </row>
    <row r="42" spans="1:15" x14ac:dyDescent="0.2">
      <c r="A42" s="238"/>
      <c r="B42" s="245"/>
      <c r="C42" s="18" t="s">
        <v>162</v>
      </c>
      <c r="D42" s="19"/>
      <c r="E42" s="18">
        <v>7</v>
      </c>
      <c r="F42" s="18">
        <v>16</v>
      </c>
      <c r="G42" s="40">
        <f>E42*F42</f>
        <v>112</v>
      </c>
      <c r="H42" s="261"/>
    </row>
    <row r="43" spans="1:15" x14ac:dyDescent="0.2">
      <c r="A43" s="238"/>
      <c r="B43" s="245"/>
      <c r="C43" s="21" t="s">
        <v>94</v>
      </c>
      <c r="D43" s="22"/>
      <c r="E43" s="22">
        <f>SUM(E38:E42)</f>
        <v>18</v>
      </c>
      <c r="F43" s="23"/>
      <c r="G43" s="21">
        <f>SUM(G38:G42)</f>
        <v>288</v>
      </c>
      <c r="H43" s="260"/>
      <c r="I43" s="31"/>
    </row>
    <row r="44" spans="1:15" ht="12.75" customHeight="1" x14ac:dyDescent="0.2">
      <c r="A44" s="238">
        <v>12</v>
      </c>
      <c r="B44" s="245" t="s">
        <v>286</v>
      </c>
      <c r="C44" s="10" t="s">
        <v>111</v>
      </c>
      <c r="D44" s="18">
        <v>5380</v>
      </c>
      <c r="E44" s="18">
        <v>3</v>
      </c>
      <c r="F44" s="18">
        <v>16</v>
      </c>
      <c r="G44" s="40">
        <f>E44*F44</f>
        <v>48</v>
      </c>
      <c r="H44" s="86"/>
      <c r="I44" s="31" t="s">
        <v>171</v>
      </c>
    </row>
    <row r="45" spans="1:15" x14ac:dyDescent="0.2">
      <c r="A45" s="238"/>
      <c r="B45" s="245"/>
      <c r="C45" s="18" t="s">
        <v>159</v>
      </c>
      <c r="D45" s="20">
        <v>8380</v>
      </c>
      <c r="E45" s="6">
        <v>3</v>
      </c>
      <c r="F45" s="6">
        <v>16</v>
      </c>
      <c r="G45" s="40">
        <f>E45*F45</f>
        <v>48</v>
      </c>
      <c r="H45" s="259" t="s">
        <v>289</v>
      </c>
      <c r="I45" s="31" t="s">
        <v>321</v>
      </c>
    </row>
    <row r="46" spans="1:15" x14ac:dyDescent="0.2">
      <c r="A46" s="238"/>
      <c r="B46" s="245"/>
      <c r="C46" s="18" t="s">
        <v>111</v>
      </c>
      <c r="D46" s="18">
        <v>8385</v>
      </c>
      <c r="E46" s="18">
        <v>3</v>
      </c>
      <c r="F46" s="18">
        <v>16</v>
      </c>
      <c r="G46" s="40">
        <f>E46*F46</f>
        <v>48</v>
      </c>
      <c r="H46" s="260"/>
      <c r="I46" s="31" t="s">
        <v>269</v>
      </c>
    </row>
    <row r="47" spans="1:15" x14ac:dyDescent="0.2">
      <c r="A47" s="87"/>
      <c r="C47" s="21" t="s">
        <v>94</v>
      </c>
      <c r="D47" s="22"/>
      <c r="E47" s="22"/>
      <c r="F47" s="23"/>
      <c r="G47" s="21">
        <f>SUM(G45:G45)</f>
        <v>48</v>
      </c>
      <c r="H47" s="46"/>
      <c r="I47" s="31"/>
    </row>
    <row r="48" spans="1:15" x14ac:dyDescent="0.2">
      <c r="A48" s="247">
        <v>13</v>
      </c>
      <c r="B48" s="250" t="s">
        <v>181</v>
      </c>
      <c r="C48" s="18" t="s">
        <v>198</v>
      </c>
      <c r="D48" s="18" t="s">
        <v>294</v>
      </c>
      <c r="E48" s="18">
        <v>3</v>
      </c>
      <c r="F48" s="18">
        <v>16</v>
      </c>
      <c r="G48" s="18">
        <f>E48*F48</f>
        <v>48</v>
      </c>
      <c r="H48" s="248" t="s">
        <v>289</v>
      </c>
      <c r="I48" s="18" t="s">
        <v>200</v>
      </c>
      <c r="J48" s="158"/>
      <c r="K48" s="159"/>
      <c r="L48" s="158"/>
      <c r="M48" s="158"/>
      <c r="N48" s="158"/>
      <c r="O48" s="158"/>
    </row>
    <row r="49" spans="1:15" x14ac:dyDescent="0.2">
      <c r="A49" s="247"/>
      <c r="B49" s="251"/>
      <c r="C49" s="18" t="s">
        <v>280</v>
      </c>
      <c r="D49" s="18">
        <v>8380</v>
      </c>
      <c r="E49" s="18">
        <v>3</v>
      </c>
      <c r="F49" s="18">
        <v>16</v>
      </c>
      <c r="G49" s="18">
        <f>E49*F49</f>
        <v>48</v>
      </c>
      <c r="H49" s="249"/>
      <c r="I49" s="18" t="s">
        <v>284</v>
      </c>
      <c r="J49" s="160"/>
      <c r="K49" s="160"/>
      <c r="L49" s="160"/>
      <c r="M49" s="160"/>
      <c r="N49" s="160"/>
      <c r="O49" s="160"/>
    </row>
    <row r="50" spans="1:15" x14ac:dyDescent="0.2">
      <c r="A50" s="87"/>
      <c r="B50" s="67"/>
      <c r="C50" s="21" t="s">
        <v>94</v>
      </c>
      <c r="D50" s="22"/>
      <c r="E50" s="22"/>
      <c r="F50" s="23"/>
      <c r="G50" s="21">
        <f>SUM(G48:G49)</f>
        <v>96</v>
      </c>
      <c r="H50" s="46"/>
      <c r="I50" s="31"/>
    </row>
    <row r="51" spans="1:15" x14ac:dyDescent="0.2">
      <c r="A51" s="247">
        <v>14</v>
      </c>
      <c r="B51" s="248" t="s">
        <v>168</v>
      </c>
      <c r="C51" s="31" t="s">
        <v>113</v>
      </c>
      <c r="D51" s="18">
        <v>2380</v>
      </c>
      <c r="E51" s="18">
        <v>3</v>
      </c>
      <c r="F51" s="18">
        <v>16</v>
      </c>
      <c r="G51" s="40">
        <f t="shared" ref="G51:G52" si="4">E51*F51</f>
        <v>48</v>
      </c>
      <c r="H51" s="259" t="s">
        <v>289</v>
      </c>
      <c r="I51" s="31" t="s">
        <v>259</v>
      </c>
    </row>
    <row r="52" spans="1:15" x14ac:dyDescent="0.2">
      <c r="A52" s="247"/>
      <c r="B52" s="249"/>
      <c r="C52" s="31" t="s">
        <v>216</v>
      </c>
      <c r="D52" s="18">
        <v>4380</v>
      </c>
      <c r="E52" s="18">
        <v>3</v>
      </c>
      <c r="F52" s="18">
        <v>16</v>
      </c>
      <c r="G52" s="40">
        <f t="shared" si="4"/>
        <v>48</v>
      </c>
      <c r="H52" s="260"/>
      <c r="I52" s="31" t="s">
        <v>329</v>
      </c>
    </row>
    <row r="53" spans="1:15" x14ac:dyDescent="0.2">
      <c r="A53" s="87"/>
      <c r="B53" s="88"/>
      <c r="C53" s="24" t="s">
        <v>94</v>
      </c>
      <c r="D53" s="24"/>
      <c r="E53" s="24"/>
      <c r="F53" s="24"/>
      <c r="G53" s="24">
        <f>SUM(G51:G52)</f>
        <v>96</v>
      </c>
      <c r="H53" s="46"/>
      <c r="I53" s="31"/>
    </row>
    <row r="54" spans="1:15" ht="9.75" customHeight="1" x14ac:dyDescent="0.2">
      <c r="A54" s="252">
        <v>15</v>
      </c>
      <c r="B54" s="253" t="s">
        <v>169</v>
      </c>
      <c r="C54" s="18" t="s">
        <v>283</v>
      </c>
      <c r="D54" s="18">
        <v>7380</v>
      </c>
      <c r="E54" s="18">
        <v>4</v>
      </c>
      <c r="F54" s="18">
        <v>16</v>
      </c>
      <c r="G54" s="71">
        <f>E54*F54</f>
        <v>64</v>
      </c>
      <c r="H54" s="259" t="s">
        <v>289</v>
      </c>
      <c r="I54" s="31" t="s">
        <v>154</v>
      </c>
    </row>
    <row r="55" spans="1:15" x14ac:dyDescent="0.2">
      <c r="A55" s="247"/>
      <c r="B55" s="254"/>
      <c r="C55" s="33" t="s">
        <v>152</v>
      </c>
      <c r="D55" s="95" t="s">
        <v>148</v>
      </c>
      <c r="E55" s="10">
        <v>4</v>
      </c>
      <c r="F55" s="10">
        <v>16</v>
      </c>
      <c r="G55" s="71">
        <f>E55*F55</f>
        <v>64</v>
      </c>
      <c r="H55" s="260"/>
      <c r="I55" s="33" t="s">
        <v>211</v>
      </c>
    </row>
    <row r="56" spans="1:15" x14ac:dyDescent="0.2">
      <c r="A56" s="87"/>
      <c r="B56" s="99"/>
      <c r="C56" s="22" t="s">
        <v>94</v>
      </c>
      <c r="D56" s="20"/>
      <c r="E56" s="6"/>
      <c r="F56" s="6"/>
      <c r="G56" s="72">
        <f>SUM(G54:G55)</f>
        <v>128</v>
      </c>
      <c r="H56" s="46"/>
      <c r="I56" s="43"/>
    </row>
    <row r="57" spans="1:15" x14ac:dyDescent="0.2">
      <c r="A57" s="255">
        <v>16</v>
      </c>
      <c r="B57" s="257" t="s">
        <v>268</v>
      </c>
      <c r="C57" s="37" t="s">
        <v>39</v>
      </c>
      <c r="D57" s="19">
        <v>3380</v>
      </c>
      <c r="E57" s="18">
        <v>3</v>
      </c>
      <c r="F57" s="18">
        <v>16</v>
      </c>
      <c r="G57" s="40">
        <f>E57*F57</f>
        <v>48</v>
      </c>
      <c r="H57" s="259" t="s">
        <v>289</v>
      </c>
      <c r="I57" s="31" t="s">
        <v>188</v>
      </c>
    </row>
    <row r="58" spans="1:15" x14ac:dyDescent="0.2">
      <c r="A58" s="256"/>
      <c r="B58" s="257"/>
      <c r="C58" s="35" t="s">
        <v>79</v>
      </c>
      <c r="D58" s="20">
        <v>7385</v>
      </c>
      <c r="E58" s="6">
        <v>3</v>
      </c>
      <c r="F58" s="6">
        <v>16</v>
      </c>
      <c r="G58" s="94">
        <f>E58*F58</f>
        <v>48</v>
      </c>
      <c r="H58" s="260"/>
      <c r="I58" s="43" t="s">
        <v>197</v>
      </c>
    </row>
    <row r="59" spans="1:15" x14ac:dyDescent="0.2">
      <c r="A59" s="87"/>
      <c r="B59" s="73"/>
      <c r="C59" s="24" t="s">
        <v>94</v>
      </c>
      <c r="D59" s="20"/>
      <c r="E59" s="6"/>
      <c r="F59" s="6"/>
      <c r="G59" s="72">
        <f>SUM(G57:G58)</f>
        <v>96</v>
      </c>
      <c r="H59" s="46"/>
      <c r="I59" s="43"/>
    </row>
    <row r="60" spans="1:15" x14ac:dyDescent="0.2">
      <c r="A60" s="238">
        <v>17</v>
      </c>
      <c r="B60" s="243" t="s">
        <v>165</v>
      </c>
      <c r="C60" s="31" t="str">
        <f>horarios!C26</f>
        <v>Historia del diseño 1</v>
      </c>
      <c r="D60" s="19">
        <v>3380</v>
      </c>
      <c r="E60" s="18">
        <v>3</v>
      </c>
      <c r="F60" s="18">
        <v>16</v>
      </c>
      <c r="G60" s="40">
        <f>E60*F60</f>
        <v>48</v>
      </c>
      <c r="H60" s="259" t="s">
        <v>289</v>
      </c>
      <c r="I60" s="10" t="s">
        <v>307</v>
      </c>
    </row>
    <row r="61" spans="1:15" x14ac:dyDescent="0.2">
      <c r="A61" s="238"/>
      <c r="B61" s="258"/>
      <c r="C61" s="31" t="s">
        <v>215</v>
      </c>
      <c r="D61" s="19">
        <v>4380</v>
      </c>
      <c r="E61" s="18">
        <v>3</v>
      </c>
      <c r="F61" s="18">
        <v>16</v>
      </c>
      <c r="G61" s="40">
        <f>E61*F61</f>
        <v>48</v>
      </c>
      <c r="H61" s="261"/>
      <c r="I61" s="10" t="s">
        <v>308</v>
      </c>
    </row>
    <row r="62" spans="1:15" x14ac:dyDescent="0.2">
      <c r="B62" s="98"/>
      <c r="C62" s="24" t="s">
        <v>94</v>
      </c>
      <c r="D62" s="96"/>
      <c r="E62" s="96"/>
      <c r="F62" s="97"/>
      <c r="G62" s="24">
        <f>SUM(G60:G61)</f>
        <v>96</v>
      </c>
      <c r="H62" s="100"/>
      <c r="I62" s="32"/>
    </row>
    <row r="63" spans="1:15" x14ac:dyDescent="0.2">
      <c r="C63" s="5"/>
      <c r="D63" s="5"/>
    </row>
  </sheetData>
  <autoFilter ref="A1:WVI62"/>
  <mergeCells count="48">
    <mergeCell ref="H6:H7"/>
    <mergeCell ref="H9:H10"/>
    <mergeCell ref="H12:H13"/>
    <mergeCell ref="H15:H16"/>
    <mergeCell ref="H45:H46"/>
    <mergeCell ref="H24:H27"/>
    <mergeCell ref="H21:H22"/>
    <mergeCell ref="H18:H19"/>
    <mergeCell ref="H29:H30"/>
    <mergeCell ref="H32:H34"/>
    <mergeCell ref="H38:H43"/>
    <mergeCell ref="H48:H49"/>
    <mergeCell ref="H51:H52"/>
    <mergeCell ref="H54:H55"/>
    <mergeCell ref="H57:H58"/>
    <mergeCell ref="H60:H61"/>
    <mergeCell ref="A54:A55"/>
    <mergeCell ref="B54:B55"/>
    <mergeCell ref="A57:A58"/>
    <mergeCell ref="B57:B58"/>
    <mergeCell ref="A60:A61"/>
    <mergeCell ref="B60:B61"/>
    <mergeCell ref="A48:A49"/>
    <mergeCell ref="A51:A52"/>
    <mergeCell ref="B51:B52"/>
    <mergeCell ref="B48:B49"/>
    <mergeCell ref="B44:B46"/>
    <mergeCell ref="A44:A46"/>
    <mergeCell ref="A32:A34"/>
    <mergeCell ref="B32:B34"/>
    <mergeCell ref="A38:A43"/>
    <mergeCell ref="B38:B43"/>
    <mergeCell ref="A24:A27"/>
    <mergeCell ref="B24:B27"/>
    <mergeCell ref="A29:A30"/>
    <mergeCell ref="B29:B30"/>
    <mergeCell ref="A15:A16"/>
    <mergeCell ref="B15:B16"/>
    <mergeCell ref="A18:A19"/>
    <mergeCell ref="A21:A22"/>
    <mergeCell ref="B21:B22"/>
    <mergeCell ref="B18:B19"/>
    <mergeCell ref="A6:A7"/>
    <mergeCell ref="B6:B7"/>
    <mergeCell ref="A9:A10"/>
    <mergeCell ref="B9:B10"/>
    <mergeCell ref="A12:A13"/>
    <mergeCell ref="B12:B13"/>
  </mergeCells>
  <pageMargins left="0.7" right="0.7" top="0.75" bottom="0.75" header="0.3" footer="0.3"/>
  <pageSetup orientation="portrait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4"/>
  <sheetViews>
    <sheetView tabSelected="1" workbookViewId="0">
      <pane xSplit="1" ySplit="7" topLeftCell="B59" activePane="bottomRight" state="frozen"/>
      <selection pane="topRight" activeCell="B1" sqref="B1"/>
      <selection pane="bottomLeft" activeCell="A8" sqref="A8"/>
      <selection pane="bottomRight" activeCell="C71" sqref="C71"/>
    </sheetView>
  </sheetViews>
  <sheetFormatPr baseColWidth="10" defaultRowHeight="11.25" x14ac:dyDescent="0.25"/>
  <cols>
    <col min="1" max="1" width="6" style="163" customWidth="1"/>
    <col min="2" max="2" width="7.85546875" style="163" bestFit="1" customWidth="1"/>
    <col min="3" max="3" width="26.5703125" style="163" bestFit="1" customWidth="1"/>
    <col min="4" max="4" width="15.28515625" style="163" bestFit="1" customWidth="1"/>
    <col min="5" max="5" width="8.42578125" style="163" bestFit="1" customWidth="1"/>
    <col min="6" max="6" width="9.5703125" style="163" customWidth="1"/>
    <col min="7" max="7" width="9" style="163" customWidth="1"/>
    <col min="8" max="8" width="9.28515625" style="163" bestFit="1" customWidth="1"/>
    <col min="9" max="9" width="10.140625" style="163" bestFit="1" customWidth="1"/>
    <col min="10" max="10" width="10" style="163" customWidth="1"/>
    <col min="11" max="11" width="11" style="163" customWidth="1"/>
    <col min="12" max="12" width="24.7109375" style="177" bestFit="1" customWidth="1"/>
    <col min="13" max="13" width="8" style="177" bestFit="1" customWidth="1"/>
    <col min="14" max="228" width="11.42578125" style="177"/>
    <col min="229" max="229" width="9" style="177" customWidth="1"/>
    <col min="230" max="230" width="10.5703125" style="177" bestFit="1" customWidth="1"/>
    <col min="231" max="231" width="31.42578125" style="177" customWidth="1"/>
    <col min="232" max="232" width="21.28515625" style="177" customWidth="1"/>
    <col min="233" max="233" width="9.42578125" style="177" bestFit="1" customWidth="1"/>
    <col min="234" max="234" width="10.140625" style="177" bestFit="1" customWidth="1"/>
    <col min="235" max="235" width="11.28515625" style="177" customWidth="1"/>
    <col min="236" max="236" width="11.42578125" style="177" bestFit="1" customWidth="1"/>
    <col min="237" max="237" width="11.85546875" style="177" customWidth="1"/>
    <col min="238" max="238" width="10.140625" style="177" bestFit="1" customWidth="1"/>
    <col min="239" max="239" width="11.42578125" style="177" bestFit="1" customWidth="1"/>
    <col min="240" max="484" width="11.42578125" style="177"/>
    <col min="485" max="485" width="9" style="177" customWidth="1"/>
    <col min="486" max="486" width="10.5703125" style="177" bestFit="1" customWidth="1"/>
    <col min="487" max="487" width="31.42578125" style="177" customWidth="1"/>
    <col min="488" max="488" width="21.28515625" style="177" customWidth="1"/>
    <col min="489" max="489" width="9.42578125" style="177" bestFit="1" customWidth="1"/>
    <col min="490" max="490" width="10.140625" style="177" bestFit="1" customWidth="1"/>
    <col min="491" max="491" width="11.28515625" style="177" customWidth="1"/>
    <col min="492" max="492" width="11.42578125" style="177" bestFit="1" customWidth="1"/>
    <col min="493" max="493" width="11.85546875" style="177" customWidth="1"/>
    <col min="494" max="494" width="10.140625" style="177" bestFit="1" customWidth="1"/>
    <col min="495" max="495" width="11.42578125" style="177" bestFit="1" customWidth="1"/>
    <col min="496" max="740" width="11.42578125" style="177"/>
    <col min="741" max="741" width="9" style="177" customWidth="1"/>
    <col min="742" max="742" width="10.5703125" style="177" bestFit="1" customWidth="1"/>
    <col min="743" max="743" width="31.42578125" style="177" customWidth="1"/>
    <col min="744" max="744" width="21.28515625" style="177" customWidth="1"/>
    <col min="745" max="745" width="9.42578125" style="177" bestFit="1" customWidth="1"/>
    <col min="746" max="746" width="10.140625" style="177" bestFit="1" customWidth="1"/>
    <col min="747" max="747" width="11.28515625" style="177" customWidth="1"/>
    <col min="748" max="748" width="11.42578125" style="177" bestFit="1" customWidth="1"/>
    <col min="749" max="749" width="11.85546875" style="177" customWidth="1"/>
    <col min="750" max="750" width="10.140625" style="177" bestFit="1" customWidth="1"/>
    <col min="751" max="751" width="11.42578125" style="177" bestFit="1" customWidth="1"/>
    <col min="752" max="996" width="11.42578125" style="177"/>
    <col min="997" max="997" width="9" style="177" customWidth="1"/>
    <col min="998" max="998" width="10.5703125" style="177" bestFit="1" customWidth="1"/>
    <col min="999" max="999" width="31.42578125" style="177" customWidth="1"/>
    <col min="1000" max="1000" width="21.28515625" style="177" customWidth="1"/>
    <col min="1001" max="1001" width="9.42578125" style="177" bestFit="1" customWidth="1"/>
    <col min="1002" max="1002" width="10.140625" style="177" bestFit="1" customWidth="1"/>
    <col min="1003" max="1003" width="11.28515625" style="177" customWidth="1"/>
    <col min="1004" max="1004" width="11.42578125" style="177" bestFit="1" customWidth="1"/>
    <col min="1005" max="1005" width="11.85546875" style="177" customWidth="1"/>
    <col min="1006" max="1006" width="10.140625" style="177" bestFit="1" customWidth="1"/>
    <col min="1007" max="1007" width="11.42578125" style="177" bestFit="1" customWidth="1"/>
    <col min="1008" max="1252" width="11.42578125" style="177"/>
    <col min="1253" max="1253" width="9" style="177" customWidth="1"/>
    <col min="1254" max="1254" width="10.5703125" style="177" bestFit="1" customWidth="1"/>
    <col min="1255" max="1255" width="31.42578125" style="177" customWidth="1"/>
    <col min="1256" max="1256" width="21.28515625" style="177" customWidth="1"/>
    <col min="1257" max="1257" width="9.42578125" style="177" bestFit="1" customWidth="1"/>
    <col min="1258" max="1258" width="10.140625" style="177" bestFit="1" customWidth="1"/>
    <col min="1259" max="1259" width="11.28515625" style="177" customWidth="1"/>
    <col min="1260" max="1260" width="11.42578125" style="177" bestFit="1" customWidth="1"/>
    <col min="1261" max="1261" width="11.85546875" style="177" customWidth="1"/>
    <col min="1262" max="1262" width="10.140625" style="177" bestFit="1" customWidth="1"/>
    <col min="1263" max="1263" width="11.42578125" style="177" bestFit="1" customWidth="1"/>
    <col min="1264" max="1508" width="11.42578125" style="177"/>
    <col min="1509" max="1509" width="9" style="177" customWidth="1"/>
    <col min="1510" max="1510" width="10.5703125" style="177" bestFit="1" customWidth="1"/>
    <col min="1511" max="1511" width="31.42578125" style="177" customWidth="1"/>
    <col min="1512" max="1512" width="21.28515625" style="177" customWidth="1"/>
    <col min="1513" max="1513" width="9.42578125" style="177" bestFit="1" customWidth="1"/>
    <col min="1514" max="1514" width="10.140625" style="177" bestFit="1" customWidth="1"/>
    <col min="1515" max="1515" width="11.28515625" style="177" customWidth="1"/>
    <col min="1516" max="1516" width="11.42578125" style="177" bestFit="1" customWidth="1"/>
    <col min="1517" max="1517" width="11.85546875" style="177" customWidth="1"/>
    <col min="1518" max="1518" width="10.140625" style="177" bestFit="1" customWidth="1"/>
    <col min="1519" max="1519" width="11.42578125" style="177" bestFit="1" customWidth="1"/>
    <col min="1520" max="1764" width="11.42578125" style="177"/>
    <col min="1765" max="1765" width="9" style="177" customWidth="1"/>
    <col min="1766" max="1766" width="10.5703125" style="177" bestFit="1" customWidth="1"/>
    <col min="1767" max="1767" width="31.42578125" style="177" customWidth="1"/>
    <col min="1768" max="1768" width="21.28515625" style="177" customWidth="1"/>
    <col min="1769" max="1769" width="9.42578125" style="177" bestFit="1" customWidth="1"/>
    <col min="1770" max="1770" width="10.140625" style="177" bestFit="1" customWidth="1"/>
    <col min="1771" max="1771" width="11.28515625" style="177" customWidth="1"/>
    <col min="1772" max="1772" width="11.42578125" style="177" bestFit="1" customWidth="1"/>
    <col min="1773" max="1773" width="11.85546875" style="177" customWidth="1"/>
    <col min="1774" max="1774" width="10.140625" style="177" bestFit="1" customWidth="1"/>
    <col min="1775" max="1775" width="11.42578125" style="177" bestFit="1" customWidth="1"/>
    <col min="1776" max="2020" width="11.42578125" style="177"/>
    <col min="2021" max="2021" width="9" style="177" customWidth="1"/>
    <col min="2022" max="2022" width="10.5703125" style="177" bestFit="1" customWidth="1"/>
    <col min="2023" max="2023" width="31.42578125" style="177" customWidth="1"/>
    <col min="2024" max="2024" width="21.28515625" style="177" customWidth="1"/>
    <col min="2025" max="2025" width="9.42578125" style="177" bestFit="1" customWidth="1"/>
    <col min="2026" max="2026" width="10.140625" style="177" bestFit="1" customWidth="1"/>
    <col min="2027" max="2027" width="11.28515625" style="177" customWidth="1"/>
    <col min="2028" max="2028" width="11.42578125" style="177" bestFit="1" customWidth="1"/>
    <col min="2029" max="2029" width="11.85546875" style="177" customWidth="1"/>
    <col min="2030" max="2030" width="10.140625" style="177" bestFit="1" customWidth="1"/>
    <col min="2031" max="2031" width="11.42578125" style="177" bestFit="1" customWidth="1"/>
    <col min="2032" max="2276" width="11.42578125" style="177"/>
    <col min="2277" max="2277" width="9" style="177" customWidth="1"/>
    <col min="2278" max="2278" width="10.5703125" style="177" bestFit="1" customWidth="1"/>
    <col min="2279" max="2279" width="31.42578125" style="177" customWidth="1"/>
    <col min="2280" max="2280" width="21.28515625" style="177" customWidth="1"/>
    <col min="2281" max="2281" width="9.42578125" style="177" bestFit="1" customWidth="1"/>
    <col min="2282" max="2282" width="10.140625" style="177" bestFit="1" customWidth="1"/>
    <col min="2283" max="2283" width="11.28515625" style="177" customWidth="1"/>
    <col min="2284" max="2284" width="11.42578125" style="177" bestFit="1" customWidth="1"/>
    <col min="2285" max="2285" width="11.85546875" style="177" customWidth="1"/>
    <col min="2286" max="2286" width="10.140625" style="177" bestFit="1" customWidth="1"/>
    <col min="2287" max="2287" width="11.42578125" style="177" bestFit="1" customWidth="1"/>
    <col min="2288" max="2532" width="11.42578125" style="177"/>
    <col min="2533" max="2533" width="9" style="177" customWidth="1"/>
    <col min="2534" max="2534" width="10.5703125" style="177" bestFit="1" customWidth="1"/>
    <col min="2535" max="2535" width="31.42578125" style="177" customWidth="1"/>
    <col min="2536" max="2536" width="21.28515625" style="177" customWidth="1"/>
    <col min="2537" max="2537" width="9.42578125" style="177" bestFit="1" customWidth="1"/>
    <col min="2538" max="2538" width="10.140625" style="177" bestFit="1" customWidth="1"/>
    <col min="2539" max="2539" width="11.28515625" style="177" customWidth="1"/>
    <col min="2540" max="2540" width="11.42578125" style="177" bestFit="1" customWidth="1"/>
    <col min="2541" max="2541" width="11.85546875" style="177" customWidth="1"/>
    <col min="2542" max="2542" width="10.140625" style="177" bestFit="1" customWidth="1"/>
    <col min="2543" max="2543" width="11.42578125" style="177" bestFit="1" customWidth="1"/>
    <col min="2544" max="2788" width="11.42578125" style="177"/>
    <col min="2789" max="2789" width="9" style="177" customWidth="1"/>
    <col min="2790" max="2790" width="10.5703125" style="177" bestFit="1" customWidth="1"/>
    <col min="2791" max="2791" width="31.42578125" style="177" customWidth="1"/>
    <col min="2792" max="2792" width="21.28515625" style="177" customWidth="1"/>
    <col min="2793" max="2793" width="9.42578125" style="177" bestFit="1" customWidth="1"/>
    <col min="2794" max="2794" width="10.140625" style="177" bestFit="1" customWidth="1"/>
    <col min="2795" max="2795" width="11.28515625" style="177" customWidth="1"/>
    <col min="2796" max="2796" width="11.42578125" style="177" bestFit="1" customWidth="1"/>
    <col min="2797" max="2797" width="11.85546875" style="177" customWidth="1"/>
    <col min="2798" max="2798" width="10.140625" style="177" bestFit="1" customWidth="1"/>
    <col min="2799" max="2799" width="11.42578125" style="177" bestFit="1" customWidth="1"/>
    <col min="2800" max="3044" width="11.42578125" style="177"/>
    <col min="3045" max="3045" width="9" style="177" customWidth="1"/>
    <col min="3046" max="3046" width="10.5703125" style="177" bestFit="1" customWidth="1"/>
    <col min="3047" max="3047" width="31.42578125" style="177" customWidth="1"/>
    <col min="3048" max="3048" width="21.28515625" style="177" customWidth="1"/>
    <col min="3049" max="3049" width="9.42578125" style="177" bestFit="1" customWidth="1"/>
    <col min="3050" max="3050" width="10.140625" style="177" bestFit="1" customWidth="1"/>
    <col min="3051" max="3051" width="11.28515625" style="177" customWidth="1"/>
    <col min="3052" max="3052" width="11.42578125" style="177" bestFit="1" customWidth="1"/>
    <col min="3053" max="3053" width="11.85546875" style="177" customWidth="1"/>
    <col min="3054" max="3054" width="10.140625" style="177" bestFit="1" customWidth="1"/>
    <col min="3055" max="3055" width="11.42578125" style="177" bestFit="1" customWidth="1"/>
    <col min="3056" max="3300" width="11.42578125" style="177"/>
    <col min="3301" max="3301" width="9" style="177" customWidth="1"/>
    <col min="3302" max="3302" width="10.5703125" style="177" bestFit="1" customWidth="1"/>
    <col min="3303" max="3303" width="31.42578125" style="177" customWidth="1"/>
    <col min="3304" max="3304" width="21.28515625" style="177" customWidth="1"/>
    <col min="3305" max="3305" width="9.42578125" style="177" bestFit="1" customWidth="1"/>
    <col min="3306" max="3306" width="10.140625" style="177" bestFit="1" customWidth="1"/>
    <col min="3307" max="3307" width="11.28515625" style="177" customWidth="1"/>
    <col min="3308" max="3308" width="11.42578125" style="177" bestFit="1" customWidth="1"/>
    <col min="3309" max="3309" width="11.85546875" style="177" customWidth="1"/>
    <col min="3310" max="3310" width="10.140625" style="177" bestFit="1" customWidth="1"/>
    <col min="3311" max="3311" width="11.42578125" style="177" bestFit="1" customWidth="1"/>
    <col min="3312" max="3556" width="11.42578125" style="177"/>
    <col min="3557" max="3557" width="9" style="177" customWidth="1"/>
    <col min="3558" max="3558" width="10.5703125" style="177" bestFit="1" customWidth="1"/>
    <col min="3559" max="3559" width="31.42578125" style="177" customWidth="1"/>
    <col min="3560" max="3560" width="21.28515625" style="177" customWidth="1"/>
    <col min="3561" max="3561" width="9.42578125" style="177" bestFit="1" customWidth="1"/>
    <col min="3562" max="3562" width="10.140625" style="177" bestFit="1" customWidth="1"/>
    <col min="3563" max="3563" width="11.28515625" style="177" customWidth="1"/>
    <col min="3564" max="3564" width="11.42578125" style="177" bestFit="1" customWidth="1"/>
    <col min="3565" max="3565" width="11.85546875" style="177" customWidth="1"/>
    <col min="3566" max="3566" width="10.140625" style="177" bestFit="1" customWidth="1"/>
    <col min="3567" max="3567" width="11.42578125" style="177" bestFit="1" customWidth="1"/>
    <col min="3568" max="3812" width="11.42578125" style="177"/>
    <col min="3813" max="3813" width="9" style="177" customWidth="1"/>
    <col min="3814" max="3814" width="10.5703125" style="177" bestFit="1" customWidth="1"/>
    <col min="3815" max="3815" width="31.42578125" style="177" customWidth="1"/>
    <col min="3816" max="3816" width="21.28515625" style="177" customWidth="1"/>
    <col min="3817" max="3817" width="9.42578125" style="177" bestFit="1" customWidth="1"/>
    <col min="3818" max="3818" width="10.140625" style="177" bestFit="1" customWidth="1"/>
    <col min="3819" max="3819" width="11.28515625" style="177" customWidth="1"/>
    <col min="3820" max="3820" width="11.42578125" style="177" bestFit="1" customWidth="1"/>
    <col min="3821" max="3821" width="11.85546875" style="177" customWidth="1"/>
    <col min="3822" max="3822" width="10.140625" style="177" bestFit="1" customWidth="1"/>
    <col min="3823" max="3823" width="11.42578125" style="177" bestFit="1" customWidth="1"/>
    <col min="3824" max="4068" width="11.42578125" style="177"/>
    <col min="4069" max="4069" width="9" style="177" customWidth="1"/>
    <col min="4070" max="4070" width="10.5703125" style="177" bestFit="1" customWidth="1"/>
    <col min="4071" max="4071" width="31.42578125" style="177" customWidth="1"/>
    <col min="4072" max="4072" width="21.28515625" style="177" customWidth="1"/>
    <col min="4073" max="4073" width="9.42578125" style="177" bestFit="1" customWidth="1"/>
    <col min="4074" max="4074" width="10.140625" style="177" bestFit="1" customWidth="1"/>
    <col min="4075" max="4075" width="11.28515625" style="177" customWidth="1"/>
    <col min="4076" max="4076" width="11.42578125" style="177" bestFit="1" customWidth="1"/>
    <col min="4077" max="4077" width="11.85546875" style="177" customWidth="1"/>
    <col min="4078" max="4078" width="10.140625" style="177" bestFit="1" customWidth="1"/>
    <col min="4079" max="4079" width="11.42578125" style="177" bestFit="1" customWidth="1"/>
    <col min="4080" max="4324" width="11.42578125" style="177"/>
    <col min="4325" max="4325" width="9" style="177" customWidth="1"/>
    <col min="4326" max="4326" width="10.5703125" style="177" bestFit="1" customWidth="1"/>
    <col min="4327" max="4327" width="31.42578125" style="177" customWidth="1"/>
    <col min="4328" max="4328" width="21.28515625" style="177" customWidth="1"/>
    <col min="4329" max="4329" width="9.42578125" style="177" bestFit="1" customWidth="1"/>
    <col min="4330" max="4330" width="10.140625" style="177" bestFit="1" customWidth="1"/>
    <col min="4331" max="4331" width="11.28515625" style="177" customWidth="1"/>
    <col min="4332" max="4332" width="11.42578125" style="177" bestFit="1" customWidth="1"/>
    <col min="4333" max="4333" width="11.85546875" style="177" customWidth="1"/>
    <col min="4334" max="4334" width="10.140625" style="177" bestFit="1" customWidth="1"/>
    <col min="4335" max="4335" width="11.42578125" style="177" bestFit="1" customWidth="1"/>
    <col min="4336" max="4580" width="11.42578125" style="177"/>
    <col min="4581" max="4581" width="9" style="177" customWidth="1"/>
    <col min="4582" max="4582" width="10.5703125" style="177" bestFit="1" customWidth="1"/>
    <col min="4583" max="4583" width="31.42578125" style="177" customWidth="1"/>
    <col min="4584" max="4584" width="21.28515625" style="177" customWidth="1"/>
    <col min="4585" max="4585" width="9.42578125" style="177" bestFit="1" customWidth="1"/>
    <col min="4586" max="4586" width="10.140625" style="177" bestFit="1" customWidth="1"/>
    <col min="4587" max="4587" width="11.28515625" style="177" customWidth="1"/>
    <col min="4588" max="4588" width="11.42578125" style="177" bestFit="1" customWidth="1"/>
    <col min="4589" max="4589" width="11.85546875" style="177" customWidth="1"/>
    <col min="4590" max="4590" width="10.140625" style="177" bestFit="1" customWidth="1"/>
    <col min="4591" max="4591" width="11.42578125" style="177" bestFit="1" customWidth="1"/>
    <col min="4592" max="4836" width="11.42578125" style="177"/>
    <col min="4837" max="4837" width="9" style="177" customWidth="1"/>
    <col min="4838" max="4838" width="10.5703125" style="177" bestFit="1" customWidth="1"/>
    <col min="4839" max="4839" width="31.42578125" style="177" customWidth="1"/>
    <col min="4840" max="4840" width="21.28515625" style="177" customWidth="1"/>
    <col min="4841" max="4841" width="9.42578125" style="177" bestFit="1" customWidth="1"/>
    <col min="4842" max="4842" width="10.140625" style="177" bestFit="1" customWidth="1"/>
    <col min="4843" max="4843" width="11.28515625" style="177" customWidth="1"/>
    <col min="4844" max="4844" width="11.42578125" style="177" bestFit="1" customWidth="1"/>
    <col min="4845" max="4845" width="11.85546875" style="177" customWidth="1"/>
    <col min="4846" max="4846" width="10.140625" style="177" bestFit="1" customWidth="1"/>
    <col min="4847" max="4847" width="11.42578125" style="177" bestFit="1" customWidth="1"/>
    <col min="4848" max="5092" width="11.42578125" style="177"/>
    <col min="5093" max="5093" width="9" style="177" customWidth="1"/>
    <col min="5094" max="5094" width="10.5703125" style="177" bestFit="1" customWidth="1"/>
    <col min="5095" max="5095" width="31.42578125" style="177" customWidth="1"/>
    <col min="5096" max="5096" width="21.28515625" style="177" customWidth="1"/>
    <col min="5097" max="5097" width="9.42578125" style="177" bestFit="1" customWidth="1"/>
    <col min="5098" max="5098" width="10.140625" style="177" bestFit="1" customWidth="1"/>
    <col min="5099" max="5099" width="11.28515625" style="177" customWidth="1"/>
    <col min="5100" max="5100" width="11.42578125" style="177" bestFit="1" customWidth="1"/>
    <col min="5101" max="5101" width="11.85546875" style="177" customWidth="1"/>
    <col min="5102" max="5102" width="10.140625" style="177" bestFit="1" customWidth="1"/>
    <col min="5103" max="5103" width="11.42578125" style="177" bestFit="1" customWidth="1"/>
    <col min="5104" max="5348" width="11.42578125" style="177"/>
    <col min="5349" max="5349" width="9" style="177" customWidth="1"/>
    <col min="5350" max="5350" width="10.5703125" style="177" bestFit="1" customWidth="1"/>
    <col min="5351" max="5351" width="31.42578125" style="177" customWidth="1"/>
    <col min="5352" max="5352" width="21.28515625" style="177" customWidth="1"/>
    <col min="5353" max="5353" width="9.42578125" style="177" bestFit="1" customWidth="1"/>
    <col min="5354" max="5354" width="10.140625" style="177" bestFit="1" customWidth="1"/>
    <col min="5355" max="5355" width="11.28515625" style="177" customWidth="1"/>
    <col min="5356" max="5356" width="11.42578125" style="177" bestFit="1" customWidth="1"/>
    <col min="5357" max="5357" width="11.85546875" style="177" customWidth="1"/>
    <col min="5358" max="5358" width="10.140625" style="177" bestFit="1" customWidth="1"/>
    <col min="5359" max="5359" width="11.42578125" style="177" bestFit="1" customWidth="1"/>
    <col min="5360" max="5604" width="11.42578125" style="177"/>
    <col min="5605" max="5605" width="9" style="177" customWidth="1"/>
    <col min="5606" max="5606" width="10.5703125" style="177" bestFit="1" customWidth="1"/>
    <col min="5607" max="5607" width="31.42578125" style="177" customWidth="1"/>
    <col min="5608" max="5608" width="21.28515625" style="177" customWidth="1"/>
    <col min="5609" max="5609" width="9.42578125" style="177" bestFit="1" customWidth="1"/>
    <col min="5610" max="5610" width="10.140625" style="177" bestFit="1" customWidth="1"/>
    <col min="5611" max="5611" width="11.28515625" style="177" customWidth="1"/>
    <col min="5612" max="5612" width="11.42578125" style="177" bestFit="1" customWidth="1"/>
    <col min="5613" max="5613" width="11.85546875" style="177" customWidth="1"/>
    <col min="5614" max="5614" width="10.140625" style="177" bestFit="1" customWidth="1"/>
    <col min="5615" max="5615" width="11.42578125" style="177" bestFit="1" customWidth="1"/>
    <col min="5616" max="5860" width="11.42578125" style="177"/>
    <col min="5861" max="5861" width="9" style="177" customWidth="1"/>
    <col min="5862" max="5862" width="10.5703125" style="177" bestFit="1" customWidth="1"/>
    <col min="5863" max="5863" width="31.42578125" style="177" customWidth="1"/>
    <col min="5864" max="5864" width="21.28515625" style="177" customWidth="1"/>
    <col min="5865" max="5865" width="9.42578125" style="177" bestFit="1" customWidth="1"/>
    <col min="5866" max="5866" width="10.140625" style="177" bestFit="1" customWidth="1"/>
    <col min="5867" max="5867" width="11.28515625" style="177" customWidth="1"/>
    <col min="5868" max="5868" width="11.42578125" style="177" bestFit="1" customWidth="1"/>
    <col min="5869" max="5869" width="11.85546875" style="177" customWidth="1"/>
    <col min="5870" max="5870" width="10.140625" style="177" bestFit="1" customWidth="1"/>
    <col min="5871" max="5871" width="11.42578125" style="177" bestFit="1" customWidth="1"/>
    <col min="5872" max="6116" width="11.42578125" style="177"/>
    <col min="6117" max="6117" width="9" style="177" customWidth="1"/>
    <col min="6118" max="6118" width="10.5703125" style="177" bestFit="1" customWidth="1"/>
    <col min="6119" max="6119" width="31.42578125" style="177" customWidth="1"/>
    <col min="6120" max="6120" width="21.28515625" style="177" customWidth="1"/>
    <col min="6121" max="6121" width="9.42578125" style="177" bestFit="1" customWidth="1"/>
    <col min="6122" max="6122" width="10.140625" style="177" bestFit="1" customWidth="1"/>
    <col min="6123" max="6123" width="11.28515625" style="177" customWidth="1"/>
    <col min="6124" max="6124" width="11.42578125" style="177" bestFit="1" customWidth="1"/>
    <col min="6125" max="6125" width="11.85546875" style="177" customWidth="1"/>
    <col min="6126" max="6126" width="10.140625" style="177" bestFit="1" customWidth="1"/>
    <col min="6127" max="6127" width="11.42578125" style="177" bestFit="1" customWidth="1"/>
    <col min="6128" max="6372" width="11.42578125" style="177"/>
    <col min="6373" max="6373" width="9" style="177" customWidth="1"/>
    <col min="6374" max="6374" width="10.5703125" style="177" bestFit="1" customWidth="1"/>
    <col min="6375" max="6375" width="31.42578125" style="177" customWidth="1"/>
    <col min="6376" max="6376" width="21.28515625" style="177" customWidth="1"/>
    <col min="6377" max="6377" width="9.42578125" style="177" bestFit="1" customWidth="1"/>
    <col min="6378" max="6378" width="10.140625" style="177" bestFit="1" customWidth="1"/>
    <col min="6379" max="6379" width="11.28515625" style="177" customWidth="1"/>
    <col min="6380" max="6380" width="11.42578125" style="177" bestFit="1" customWidth="1"/>
    <col min="6381" max="6381" width="11.85546875" style="177" customWidth="1"/>
    <col min="6382" max="6382" width="10.140625" style="177" bestFit="1" customWidth="1"/>
    <col min="6383" max="6383" width="11.42578125" style="177" bestFit="1" customWidth="1"/>
    <col min="6384" max="6628" width="11.42578125" style="177"/>
    <col min="6629" max="6629" width="9" style="177" customWidth="1"/>
    <col min="6630" max="6630" width="10.5703125" style="177" bestFit="1" customWidth="1"/>
    <col min="6631" max="6631" width="31.42578125" style="177" customWidth="1"/>
    <col min="6632" max="6632" width="21.28515625" style="177" customWidth="1"/>
    <col min="6633" max="6633" width="9.42578125" style="177" bestFit="1" customWidth="1"/>
    <col min="6634" max="6634" width="10.140625" style="177" bestFit="1" customWidth="1"/>
    <col min="6635" max="6635" width="11.28515625" style="177" customWidth="1"/>
    <col min="6636" max="6636" width="11.42578125" style="177" bestFit="1" customWidth="1"/>
    <col min="6637" max="6637" width="11.85546875" style="177" customWidth="1"/>
    <col min="6638" max="6638" width="10.140625" style="177" bestFit="1" customWidth="1"/>
    <col min="6639" max="6639" width="11.42578125" style="177" bestFit="1" customWidth="1"/>
    <col min="6640" max="6884" width="11.42578125" style="177"/>
    <col min="6885" max="6885" width="9" style="177" customWidth="1"/>
    <col min="6886" max="6886" width="10.5703125" style="177" bestFit="1" customWidth="1"/>
    <col min="6887" max="6887" width="31.42578125" style="177" customWidth="1"/>
    <col min="6888" max="6888" width="21.28515625" style="177" customWidth="1"/>
    <col min="6889" max="6889" width="9.42578125" style="177" bestFit="1" customWidth="1"/>
    <col min="6890" max="6890" width="10.140625" style="177" bestFit="1" customWidth="1"/>
    <col min="6891" max="6891" width="11.28515625" style="177" customWidth="1"/>
    <col min="6892" max="6892" width="11.42578125" style="177" bestFit="1" customWidth="1"/>
    <col min="6893" max="6893" width="11.85546875" style="177" customWidth="1"/>
    <col min="6894" max="6894" width="10.140625" style="177" bestFit="1" customWidth="1"/>
    <col min="6895" max="6895" width="11.42578125" style="177" bestFit="1" customWidth="1"/>
    <col min="6896" max="7140" width="11.42578125" style="177"/>
    <col min="7141" max="7141" width="9" style="177" customWidth="1"/>
    <col min="7142" max="7142" width="10.5703125" style="177" bestFit="1" customWidth="1"/>
    <col min="7143" max="7143" width="31.42578125" style="177" customWidth="1"/>
    <col min="7144" max="7144" width="21.28515625" style="177" customWidth="1"/>
    <col min="7145" max="7145" width="9.42578125" style="177" bestFit="1" customWidth="1"/>
    <col min="7146" max="7146" width="10.140625" style="177" bestFit="1" customWidth="1"/>
    <col min="7147" max="7147" width="11.28515625" style="177" customWidth="1"/>
    <col min="7148" max="7148" width="11.42578125" style="177" bestFit="1" customWidth="1"/>
    <col min="7149" max="7149" width="11.85546875" style="177" customWidth="1"/>
    <col min="7150" max="7150" width="10.140625" style="177" bestFit="1" customWidth="1"/>
    <col min="7151" max="7151" width="11.42578125" style="177" bestFit="1" customWidth="1"/>
    <col min="7152" max="7396" width="11.42578125" style="177"/>
    <col min="7397" max="7397" width="9" style="177" customWidth="1"/>
    <col min="7398" max="7398" width="10.5703125" style="177" bestFit="1" customWidth="1"/>
    <col min="7399" max="7399" width="31.42578125" style="177" customWidth="1"/>
    <col min="7400" max="7400" width="21.28515625" style="177" customWidth="1"/>
    <col min="7401" max="7401" width="9.42578125" style="177" bestFit="1" customWidth="1"/>
    <col min="7402" max="7402" width="10.140625" style="177" bestFit="1" customWidth="1"/>
    <col min="7403" max="7403" width="11.28515625" style="177" customWidth="1"/>
    <col min="7404" max="7404" width="11.42578125" style="177" bestFit="1" customWidth="1"/>
    <col min="7405" max="7405" width="11.85546875" style="177" customWidth="1"/>
    <col min="7406" max="7406" width="10.140625" style="177" bestFit="1" customWidth="1"/>
    <col min="7407" max="7407" width="11.42578125" style="177" bestFit="1" customWidth="1"/>
    <col min="7408" max="7652" width="11.42578125" style="177"/>
    <col min="7653" max="7653" width="9" style="177" customWidth="1"/>
    <col min="7654" max="7654" width="10.5703125" style="177" bestFit="1" customWidth="1"/>
    <col min="7655" max="7655" width="31.42578125" style="177" customWidth="1"/>
    <col min="7656" max="7656" width="21.28515625" style="177" customWidth="1"/>
    <col min="7657" max="7657" width="9.42578125" style="177" bestFit="1" customWidth="1"/>
    <col min="7658" max="7658" width="10.140625" style="177" bestFit="1" customWidth="1"/>
    <col min="7659" max="7659" width="11.28515625" style="177" customWidth="1"/>
    <col min="7660" max="7660" width="11.42578125" style="177" bestFit="1" customWidth="1"/>
    <col min="7661" max="7661" width="11.85546875" style="177" customWidth="1"/>
    <col min="7662" max="7662" width="10.140625" style="177" bestFit="1" customWidth="1"/>
    <col min="7663" max="7663" width="11.42578125" style="177" bestFit="1" customWidth="1"/>
    <col min="7664" max="7908" width="11.42578125" style="177"/>
    <col min="7909" max="7909" width="9" style="177" customWidth="1"/>
    <col min="7910" max="7910" width="10.5703125" style="177" bestFit="1" customWidth="1"/>
    <col min="7911" max="7911" width="31.42578125" style="177" customWidth="1"/>
    <col min="7912" max="7912" width="21.28515625" style="177" customWidth="1"/>
    <col min="7913" max="7913" width="9.42578125" style="177" bestFit="1" customWidth="1"/>
    <col min="7914" max="7914" width="10.140625" style="177" bestFit="1" customWidth="1"/>
    <col min="7915" max="7915" width="11.28515625" style="177" customWidth="1"/>
    <col min="7916" max="7916" width="11.42578125" style="177" bestFit="1" customWidth="1"/>
    <col min="7917" max="7917" width="11.85546875" style="177" customWidth="1"/>
    <col min="7918" max="7918" width="10.140625" style="177" bestFit="1" customWidth="1"/>
    <col min="7919" max="7919" width="11.42578125" style="177" bestFit="1" customWidth="1"/>
    <col min="7920" max="8164" width="11.42578125" style="177"/>
    <col min="8165" max="8165" width="9" style="177" customWidth="1"/>
    <col min="8166" max="8166" width="10.5703125" style="177" bestFit="1" customWidth="1"/>
    <col min="8167" max="8167" width="31.42578125" style="177" customWidth="1"/>
    <col min="8168" max="8168" width="21.28515625" style="177" customWidth="1"/>
    <col min="8169" max="8169" width="9.42578125" style="177" bestFit="1" customWidth="1"/>
    <col min="8170" max="8170" width="10.140625" style="177" bestFit="1" customWidth="1"/>
    <col min="8171" max="8171" width="11.28515625" style="177" customWidth="1"/>
    <col min="8172" max="8172" width="11.42578125" style="177" bestFit="1" customWidth="1"/>
    <col min="8173" max="8173" width="11.85546875" style="177" customWidth="1"/>
    <col min="8174" max="8174" width="10.140625" style="177" bestFit="1" customWidth="1"/>
    <col min="8175" max="8175" width="11.42578125" style="177" bestFit="1" customWidth="1"/>
    <col min="8176" max="8420" width="11.42578125" style="177"/>
    <col min="8421" max="8421" width="9" style="177" customWidth="1"/>
    <col min="8422" max="8422" width="10.5703125" style="177" bestFit="1" customWidth="1"/>
    <col min="8423" max="8423" width="31.42578125" style="177" customWidth="1"/>
    <col min="8424" max="8424" width="21.28515625" style="177" customWidth="1"/>
    <col min="8425" max="8425" width="9.42578125" style="177" bestFit="1" customWidth="1"/>
    <col min="8426" max="8426" width="10.140625" style="177" bestFit="1" customWidth="1"/>
    <col min="8427" max="8427" width="11.28515625" style="177" customWidth="1"/>
    <col min="8428" max="8428" width="11.42578125" style="177" bestFit="1" customWidth="1"/>
    <col min="8429" max="8429" width="11.85546875" style="177" customWidth="1"/>
    <col min="8430" max="8430" width="10.140625" style="177" bestFit="1" customWidth="1"/>
    <col min="8431" max="8431" width="11.42578125" style="177" bestFit="1" customWidth="1"/>
    <col min="8432" max="8676" width="11.42578125" style="177"/>
    <col min="8677" max="8677" width="9" style="177" customWidth="1"/>
    <col min="8678" max="8678" width="10.5703125" style="177" bestFit="1" customWidth="1"/>
    <col min="8679" max="8679" width="31.42578125" style="177" customWidth="1"/>
    <col min="8680" max="8680" width="21.28515625" style="177" customWidth="1"/>
    <col min="8681" max="8681" width="9.42578125" style="177" bestFit="1" customWidth="1"/>
    <col min="8682" max="8682" width="10.140625" style="177" bestFit="1" customWidth="1"/>
    <col min="8683" max="8683" width="11.28515625" style="177" customWidth="1"/>
    <col min="8684" max="8684" width="11.42578125" style="177" bestFit="1" customWidth="1"/>
    <col min="8685" max="8685" width="11.85546875" style="177" customWidth="1"/>
    <col min="8686" max="8686" width="10.140625" style="177" bestFit="1" customWidth="1"/>
    <col min="8687" max="8687" width="11.42578125" style="177" bestFit="1" customWidth="1"/>
    <col min="8688" max="8932" width="11.42578125" style="177"/>
    <col min="8933" max="8933" width="9" style="177" customWidth="1"/>
    <col min="8934" max="8934" width="10.5703125" style="177" bestFit="1" customWidth="1"/>
    <col min="8935" max="8935" width="31.42578125" style="177" customWidth="1"/>
    <col min="8936" max="8936" width="21.28515625" style="177" customWidth="1"/>
    <col min="8937" max="8937" width="9.42578125" style="177" bestFit="1" customWidth="1"/>
    <col min="8938" max="8938" width="10.140625" style="177" bestFit="1" customWidth="1"/>
    <col min="8939" max="8939" width="11.28515625" style="177" customWidth="1"/>
    <col min="8940" max="8940" width="11.42578125" style="177" bestFit="1" customWidth="1"/>
    <col min="8941" max="8941" width="11.85546875" style="177" customWidth="1"/>
    <col min="8942" max="8942" width="10.140625" style="177" bestFit="1" customWidth="1"/>
    <col min="8943" max="8943" width="11.42578125" style="177" bestFit="1" customWidth="1"/>
    <col min="8944" max="9188" width="11.42578125" style="177"/>
    <col min="9189" max="9189" width="9" style="177" customWidth="1"/>
    <col min="9190" max="9190" width="10.5703125" style="177" bestFit="1" customWidth="1"/>
    <col min="9191" max="9191" width="31.42578125" style="177" customWidth="1"/>
    <col min="9192" max="9192" width="21.28515625" style="177" customWidth="1"/>
    <col min="9193" max="9193" width="9.42578125" style="177" bestFit="1" customWidth="1"/>
    <col min="9194" max="9194" width="10.140625" style="177" bestFit="1" customWidth="1"/>
    <col min="9195" max="9195" width="11.28515625" style="177" customWidth="1"/>
    <col min="9196" max="9196" width="11.42578125" style="177" bestFit="1" customWidth="1"/>
    <col min="9197" max="9197" width="11.85546875" style="177" customWidth="1"/>
    <col min="9198" max="9198" width="10.140625" style="177" bestFit="1" customWidth="1"/>
    <col min="9199" max="9199" width="11.42578125" style="177" bestFit="1" customWidth="1"/>
    <col min="9200" max="9444" width="11.42578125" style="177"/>
    <col min="9445" max="9445" width="9" style="177" customWidth="1"/>
    <col min="9446" max="9446" width="10.5703125" style="177" bestFit="1" customWidth="1"/>
    <col min="9447" max="9447" width="31.42578125" style="177" customWidth="1"/>
    <col min="9448" max="9448" width="21.28515625" style="177" customWidth="1"/>
    <col min="9449" max="9449" width="9.42578125" style="177" bestFit="1" customWidth="1"/>
    <col min="9450" max="9450" width="10.140625" style="177" bestFit="1" customWidth="1"/>
    <col min="9451" max="9451" width="11.28515625" style="177" customWidth="1"/>
    <col min="9452" max="9452" width="11.42578125" style="177" bestFit="1" customWidth="1"/>
    <col min="9453" max="9453" width="11.85546875" style="177" customWidth="1"/>
    <col min="9454" max="9454" width="10.140625" style="177" bestFit="1" customWidth="1"/>
    <col min="9455" max="9455" width="11.42578125" style="177" bestFit="1" customWidth="1"/>
    <col min="9456" max="9700" width="11.42578125" style="177"/>
    <col min="9701" max="9701" width="9" style="177" customWidth="1"/>
    <col min="9702" max="9702" width="10.5703125" style="177" bestFit="1" customWidth="1"/>
    <col min="9703" max="9703" width="31.42578125" style="177" customWidth="1"/>
    <col min="9704" max="9704" width="21.28515625" style="177" customWidth="1"/>
    <col min="9705" max="9705" width="9.42578125" style="177" bestFit="1" customWidth="1"/>
    <col min="9706" max="9706" width="10.140625" style="177" bestFit="1" customWidth="1"/>
    <col min="9707" max="9707" width="11.28515625" style="177" customWidth="1"/>
    <col min="9708" max="9708" width="11.42578125" style="177" bestFit="1" customWidth="1"/>
    <col min="9709" max="9709" width="11.85546875" style="177" customWidth="1"/>
    <col min="9710" max="9710" width="10.140625" style="177" bestFit="1" customWidth="1"/>
    <col min="9711" max="9711" width="11.42578125" style="177" bestFit="1" customWidth="1"/>
    <col min="9712" max="9956" width="11.42578125" style="177"/>
    <col min="9957" max="9957" width="9" style="177" customWidth="1"/>
    <col min="9958" max="9958" width="10.5703125" style="177" bestFit="1" customWidth="1"/>
    <col min="9959" max="9959" width="31.42578125" style="177" customWidth="1"/>
    <col min="9960" max="9960" width="21.28515625" style="177" customWidth="1"/>
    <col min="9961" max="9961" width="9.42578125" style="177" bestFit="1" customWidth="1"/>
    <col min="9962" max="9962" width="10.140625" style="177" bestFit="1" customWidth="1"/>
    <col min="9963" max="9963" width="11.28515625" style="177" customWidth="1"/>
    <col min="9964" max="9964" width="11.42578125" style="177" bestFit="1" customWidth="1"/>
    <col min="9965" max="9965" width="11.85546875" style="177" customWidth="1"/>
    <col min="9966" max="9966" width="10.140625" style="177" bestFit="1" customWidth="1"/>
    <col min="9967" max="9967" width="11.42578125" style="177" bestFit="1" customWidth="1"/>
    <col min="9968" max="10212" width="11.42578125" style="177"/>
    <col min="10213" max="10213" width="9" style="177" customWidth="1"/>
    <col min="10214" max="10214" width="10.5703125" style="177" bestFit="1" customWidth="1"/>
    <col min="10215" max="10215" width="31.42578125" style="177" customWidth="1"/>
    <col min="10216" max="10216" width="21.28515625" style="177" customWidth="1"/>
    <col min="10217" max="10217" width="9.42578125" style="177" bestFit="1" customWidth="1"/>
    <col min="10218" max="10218" width="10.140625" style="177" bestFit="1" customWidth="1"/>
    <col min="10219" max="10219" width="11.28515625" style="177" customWidth="1"/>
    <col min="10220" max="10220" width="11.42578125" style="177" bestFit="1" customWidth="1"/>
    <col min="10221" max="10221" width="11.85546875" style="177" customWidth="1"/>
    <col min="10222" max="10222" width="10.140625" style="177" bestFit="1" customWidth="1"/>
    <col min="10223" max="10223" width="11.42578125" style="177" bestFit="1" customWidth="1"/>
    <col min="10224" max="10468" width="11.42578125" style="177"/>
    <col min="10469" max="10469" width="9" style="177" customWidth="1"/>
    <col min="10470" max="10470" width="10.5703125" style="177" bestFit="1" customWidth="1"/>
    <col min="10471" max="10471" width="31.42578125" style="177" customWidth="1"/>
    <col min="10472" max="10472" width="21.28515625" style="177" customWidth="1"/>
    <col min="10473" max="10473" width="9.42578125" style="177" bestFit="1" customWidth="1"/>
    <col min="10474" max="10474" width="10.140625" style="177" bestFit="1" customWidth="1"/>
    <col min="10475" max="10475" width="11.28515625" style="177" customWidth="1"/>
    <col min="10476" max="10476" width="11.42578125" style="177" bestFit="1" customWidth="1"/>
    <col min="10477" max="10477" width="11.85546875" style="177" customWidth="1"/>
    <col min="10478" max="10478" width="10.140625" style="177" bestFit="1" customWidth="1"/>
    <col min="10479" max="10479" width="11.42578125" style="177" bestFit="1" customWidth="1"/>
    <col min="10480" max="10724" width="11.42578125" style="177"/>
    <col min="10725" max="10725" width="9" style="177" customWidth="1"/>
    <col min="10726" max="10726" width="10.5703125" style="177" bestFit="1" customWidth="1"/>
    <col min="10727" max="10727" width="31.42578125" style="177" customWidth="1"/>
    <col min="10728" max="10728" width="21.28515625" style="177" customWidth="1"/>
    <col min="10729" max="10729" width="9.42578125" style="177" bestFit="1" customWidth="1"/>
    <col min="10730" max="10730" width="10.140625" style="177" bestFit="1" customWidth="1"/>
    <col min="10731" max="10731" width="11.28515625" style="177" customWidth="1"/>
    <col min="10732" max="10732" width="11.42578125" style="177" bestFit="1" customWidth="1"/>
    <col min="10733" max="10733" width="11.85546875" style="177" customWidth="1"/>
    <col min="10734" max="10734" width="10.140625" style="177" bestFit="1" customWidth="1"/>
    <col min="10735" max="10735" width="11.42578125" style="177" bestFit="1" customWidth="1"/>
    <col min="10736" max="10980" width="11.42578125" style="177"/>
    <col min="10981" max="10981" width="9" style="177" customWidth="1"/>
    <col min="10982" max="10982" width="10.5703125" style="177" bestFit="1" customWidth="1"/>
    <col min="10983" max="10983" width="31.42578125" style="177" customWidth="1"/>
    <col min="10984" max="10984" width="21.28515625" style="177" customWidth="1"/>
    <col min="10985" max="10985" width="9.42578125" style="177" bestFit="1" customWidth="1"/>
    <col min="10986" max="10986" width="10.140625" style="177" bestFit="1" customWidth="1"/>
    <col min="10987" max="10987" width="11.28515625" style="177" customWidth="1"/>
    <col min="10988" max="10988" width="11.42578125" style="177" bestFit="1" customWidth="1"/>
    <col min="10989" max="10989" width="11.85546875" style="177" customWidth="1"/>
    <col min="10990" max="10990" width="10.140625" style="177" bestFit="1" customWidth="1"/>
    <col min="10991" max="10991" width="11.42578125" style="177" bestFit="1" customWidth="1"/>
    <col min="10992" max="11236" width="11.42578125" style="177"/>
    <col min="11237" max="11237" width="9" style="177" customWidth="1"/>
    <col min="11238" max="11238" width="10.5703125" style="177" bestFit="1" customWidth="1"/>
    <col min="11239" max="11239" width="31.42578125" style="177" customWidth="1"/>
    <col min="11240" max="11240" width="21.28515625" style="177" customWidth="1"/>
    <col min="11241" max="11241" width="9.42578125" style="177" bestFit="1" customWidth="1"/>
    <col min="11242" max="11242" width="10.140625" style="177" bestFit="1" customWidth="1"/>
    <col min="11243" max="11243" width="11.28515625" style="177" customWidth="1"/>
    <col min="11244" max="11244" width="11.42578125" style="177" bestFit="1" customWidth="1"/>
    <col min="11245" max="11245" width="11.85546875" style="177" customWidth="1"/>
    <col min="11246" max="11246" width="10.140625" style="177" bestFit="1" customWidth="1"/>
    <col min="11247" max="11247" width="11.42578125" style="177" bestFit="1" customWidth="1"/>
    <col min="11248" max="11492" width="11.42578125" style="177"/>
    <col min="11493" max="11493" width="9" style="177" customWidth="1"/>
    <col min="11494" max="11494" width="10.5703125" style="177" bestFit="1" customWidth="1"/>
    <col min="11495" max="11495" width="31.42578125" style="177" customWidth="1"/>
    <col min="11496" max="11496" width="21.28515625" style="177" customWidth="1"/>
    <col min="11497" max="11497" width="9.42578125" style="177" bestFit="1" customWidth="1"/>
    <col min="11498" max="11498" width="10.140625" style="177" bestFit="1" customWidth="1"/>
    <col min="11499" max="11499" width="11.28515625" style="177" customWidth="1"/>
    <col min="11500" max="11500" width="11.42578125" style="177" bestFit="1" customWidth="1"/>
    <col min="11501" max="11501" width="11.85546875" style="177" customWidth="1"/>
    <col min="11502" max="11502" width="10.140625" style="177" bestFit="1" customWidth="1"/>
    <col min="11503" max="11503" width="11.42578125" style="177" bestFit="1" customWidth="1"/>
    <col min="11504" max="11748" width="11.42578125" style="177"/>
    <col min="11749" max="11749" width="9" style="177" customWidth="1"/>
    <col min="11750" max="11750" width="10.5703125" style="177" bestFit="1" customWidth="1"/>
    <col min="11751" max="11751" width="31.42578125" style="177" customWidth="1"/>
    <col min="11752" max="11752" width="21.28515625" style="177" customWidth="1"/>
    <col min="11753" max="11753" width="9.42578125" style="177" bestFit="1" customWidth="1"/>
    <col min="11754" max="11754" width="10.140625" style="177" bestFit="1" customWidth="1"/>
    <col min="11755" max="11755" width="11.28515625" style="177" customWidth="1"/>
    <col min="11756" max="11756" width="11.42578125" style="177" bestFit="1" customWidth="1"/>
    <col min="11757" max="11757" width="11.85546875" style="177" customWidth="1"/>
    <col min="11758" max="11758" width="10.140625" style="177" bestFit="1" customWidth="1"/>
    <col min="11759" max="11759" width="11.42578125" style="177" bestFit="1" customWidth="1"/>
    <col min="11760" max="12004" width="11.42578125" style="177"/>
    <col min="12005" max="12005" width="9" style="177" customWidth="1"/>
    <col min="12006" max="12006" width="10.5703125" style="177" bestFit="1" customWidth="1"/>
    <col min="12007" max="12007" width="31.42578125" style="177" customWidth="1"/>
    <col min="12008" max="12008" width="21.28515625" style="177" customWidth="1"/>
    <col min="12009" max="12009" width="9.42578125" style="177" bestFit="1" customWidth="1"/>
    <col min="12010" max="12010" width="10.140625" style="177" bestFit="1" customWidth="1"/>
    <col min="12011" max="12011" width="11.28515625" style="177" customWidth="1"/>
    <col min="12012" max="12012" width="11.42578125" style="177" bestFit="1" customWidth="1"/>
    <col min="12013" max="12013" width="11.85546875" style="177" customWidth="1"/>
    <col min="12014" max="12014" width="10.140625" style="177" bestFit="1" customWidth="1"/>
    <col min="12015" max="12015" width="11.42578125" style="177" bestFit="1" customWidth="1"/>
    <col min="12016" max="12260" width="11.42578125" style="177"/>
    <col min="12261" max="12261" width="9" style="177" customWidth="1"/>
    <col min="12262" max="12262" width="10.5703125" style="177" bestFit="1" customWidth="1"/>
    <col min="12263" max="12263" width="31.42578125" style="177" customWidth="1"/>
    <col min="12264" max="12264" width="21.28515625" style="177" customWidth="1"/>
    <col min="12265" max="12265" width="9.42578125" style="177" bestFit="1" customWidth="1"/>
    <col min="12266" max="12266" width="10.140625" style="177" bestFit="1" customWidth="1"/>
    <col min="12267" max="12267" width="11.28515625" style="177" customWidth="1"/>
    <col min="12268" max="12268" width="11.42578125" style="177" bestFit="1" customWidth="1"/>
    <col min="12269" max="12269" width="11.85546875" style="177" customWidth="1"/>
    <col min="12270" max="12270" width="10.140625" style="177" bestFit="1" customWidth="1"/>
    <col min="12271" max="12271" width="11.42578125" style="177" bestFit="1" customWidth="1"/>
    <col min="12272" max="12516" width="11.42578125" style="177"/>
    <col min="12517" max="12517" width="9" style="177" customWidth="1"/>
    <col min="12518" max="12518" width="10.5703125" style="177" bestFit="1" customWidth="1"/>
    <col min="12519" max="12519" width="31.42578125" style="177" customWidth="1"/>
    <col min="12520" max="12520" width="21.28515625" style="177" customWidth="1"/>
    <col min="12521" max="12521" width="9.42578125" style="177" bestFit="1" customWidth="1"/>
    <col min="12522" max="12522" width="10.140625" style="177" bestFit="1" customWidth="1"/>
    <col min="12523" max="12523" width="11.28515625" style="177" customWidth="1"/>
    <col min="12524" max="12524" width="11.42578125" style="177" bestFit="1" customWidth="1"/>
    <col min="12525" max="12525" width="11.85546875" style="177" customWidth="1"/>
    <col min="12526" max="12526" width="10.140625" style="177" bestFit="1" customWidth="1"/>
    <col min="12527" max="12527" width="11.42578125" style="177" bestFit="1" customWidth="1"/>
    <col min="12528" max="12772" width="11.42578125" style="177"/>
    <col min="12773" max="12773" width="9" style="177" customWidth="1"/>
    <col min="12774" max="12774" width="10.5703125" style="177" bestFit="1" customWidth="1"/>
    <col min="12775" max="12775" width="31.42578125" style="177" customWidth="1"/>
    <col min="12776" max="12776" width="21.28515625" style="177" customWidth="1"/>
    <col min="12777" max="12777" width="9.42578125" style="177" bestFit="1" customWidth="1"/>
    <col min="12778" max="12778" width="10.140625" style="177" bestFit="1" customWidth="1"/>
    <col min="12779" max="12779" width="11.28515625" style="177" customWidth="1"/>
    <col min="12780" max="12780" width="11.42578125" style="177" bestFit="1" customWidth="1"/>
    <col min="12781" max="12781" width="11.85546875" style="177" customWidth="1"/>
    <col min="12782" max="12782" width="10.140625" style="177" bestFit="1" customWidth="1"/>
    <col min="12783" max="12783" width="11.42578125" style="177" bestFit="1" customWidth="1"/>
    <col min="12784" max="13028" width="11.42578125" style="177"/>
    <col min="13029" max="13029" width="9" style="177" customWidth="1"/>
    <col min="13030" max="13030" width="10.5703125" style="177" bestFit="1" customWidth="1"/>
    <col min="13031" max="13031" width="31.42578125" style="177" customWidth="1"/>
    <col min="13032" max="13032" width="21.28515625" style="177" customWidth="1"/>
    <col min="13033" max="13033" width="9.42578125" style="177" bestFit="1" customWidth="1"/>
    <col min="13034" max="13034" width="10.140625" style="177" bestFit="1" customWidth="1"/>
    <col min="13035" max="13035" width="11.28515625" style="177" customWidth="1"/>
    <col min="13036" max="13036" width="11.42578125" style="177" bestFit="1" customWidth="1"/>
    <col min="13037" max="13037" width="11.85546875" style="177" customWidth="1"/>
    <col min="13038" max="13038" width="10.140625" style="177" bestFit="1" customWidth="1"/>
    <col min="13039" max="13039" width="11.42578125" style="177" bestFit="1" customWidth="1"/>
    <col min="13040" max="13284" width="11.42578125" style="177"/>
    <col min="13285" max="13285" width="9" style="177" customWidth="1"/>
    <col min="13286" max="13286" width="10.5703125" style="177" bestFit="1" customWidth="1"/>
    <col min="13287" max="13287" width="31.42578125" style="177" customWidth="1"/>
    <col min="13288" max="13288" width="21.28515625" style="177" customWidth="1"/>
    <col min="13289" max="13289" width="9.42578125" style="177" bestFit="1" customWidth="1"/>
    <col min="13290" max="13290" width="10.140625" style="177" bestFit="1" customWidth="1"/>
    <col min="13291" max="13291" width="11.28515625" style="177" customWidth="1"/>
    <col min="13292" max="13292" width="11.42578125" style="177" bestFit="1" customWidth="1"/>
    <col min="13293" max="13293" width="11.85546875" style="177" customWidth="1"/>
    <col min="13294" max="13294" width="10.140625" style="177" bestFit="1" customWidth="1"/>
    <col min="13295" max="13295" width="11.42578125" style="177" bestFit="1" customWidth="1"/>
    <col min="13296" max="13540" width="11.42578125" style="177"/>
    <col min="13541" max="13541" width="9" style="177" customWidth="1"/>
    <col min="13542" max="13542" width="10.5703125" style="177" bestFit="1" customWidth="1"/>
    <col min="13543" max="13543" width="31.42578125" style="177" customWidth="1"/>
    <col min="13544" max="13544" width="21.28515625" style="177" customWidth="1"/>
    <col min="13545" max="13545" width="9.42578125" style="177" bestFit="1" customWidth="1"/>
    <col min="13546" max="13546" width="10.140625" style="177" bestFit="1" customWidth="1"/>
    <col min="13547" max="13547" width="11.28515625" style="177" customWidth="1"/>
    <col min="13548" max="13548" width="11.42578125" style="177" bestFit="1" customWidth="1"/>
    <col min="13549" max="13549" width="11.85546875" style="177" customWidth="1"/>
    <col min="13550" max="13550" width="10.140625" style="177" bestFit="1" customWidth="1"/>
    <col min="13551" max="13551" width="11.42578125" style="177" bestFit="1" customWidth="1"/>
    <col min="13552" max="13796" width="11.42578125" style="177"/>
    <col min="13797" max="13797" width="9" style="177" customWidth="1"/>
    <col min="13798" max="13798" width="10.5703125" style="177" bestFit="1" customWidth="1"/>
    <col min="13799" max="13799" width="31.42578125" style="177" customWidth="1"/>
    <col min="13800" max="13800" width="21.28515625" style="177" customWidth="1"/>
    <col min="13801" max="13801" width="9.42578125" style="177" bestFit="1" customWidth="1"/>
    <col min="13802" max="13802" width="10.140625" style="177" bestFit="1" customWidth="1"/>
    <col min="13803" max="13803" width="11.28515625" style="177" customWidth="1"/>
    <col min="13804" max="13804" width="11.42578125" style="177" bestFit="1" customWidth="1"/>
    <col min="13805" max="13805" width="11.85546875" style="177" customWidth="1"/>
    <col min="13806" max="13806" width="10.140625" style="177" bestFit="1" customWidth="1"/>
    <col min="13807" max="13807" width="11.42578125" style="177" bestFit="1" customWidth="1"/>
    <col min="13808" max="14052" width="11.42578125" style="177"/>
    <col min="14053" max="14053" width="9" style="177" customWidth="1"/>
    <col min="14054" max="14054" width="10.5703125" style="177" bestFit="1" customWidth="1"/>
    <col min="14055" max="14055" width="31.42578125" style="177" customWidth="1"/>
    <col min="14056" max="14056" width="21.28515625" style="177" customWidth="1"/>
    <col min="14057" max="14057" width="9.42578125" style="177" bestFit="1" customWidth="1"/>
    <col min="14058" max="14058" width="10.140625" style="177" bestFit="1" customWidth="1"/>
    <col min="14059" max="14059" width="11.28515625" style="177" customWidth="1"/>
    <col min="14060" max="14060" width="11.42578125" style="177" bestFit="1" customWidth="1"/>
    <col min="14061" max="14061" width="11.85546875" style="177" customWidth="1"/>
    <col min="14062" max="14062" width="10.140625" style="177" bestFit="1" customWidth="1"/>
    <col min="14063" max="14063" width="11.42578125" style="177" bestFit="1" customWidth="1"/>
    <col min="14064" max="14308" width="11.42578125" style="177"/>
    <col min="14309" max="14309" width="9" style="177" customWidth="1"/>
    <col min="14310" max="14310" width="10.5703125" style="177" bestFit="1" customWidth="1"/>
    <col min="14311" max="14311" width="31.42578125" style="177" customWidth="1"/>
    <col min="14312" max="14312" width="21.28515625" style="177" customWidth="1"/>
    <col min="14313" max="14313" width="9.42578125" style="177" bestFit="1" customWidth="1"/>
    <col min="14314" max="14314" width="10.140625" style="177" bestFit="1" customWidth="1"/>
    <col min="14315" max="14315" width="11.28515625" style="177" customWidth="1"/>
    <col min="14316" max="14316" width="11.42578125" style="177" bestFit="1" customWidth="1"/>
    <col min="14317" max="14317" width="11.85546875" style="177" customWidth="1"/>
    <col min="14318" max="14318" width="10.140625" style="177" bestFit="1" customWidth="1"/>
    <col min="14319" max="14319" width="11.42578125" style="177" bestFit="1" customWidth="1"/>
    <col min="14320" max="14564" width="11.42578125" style="177"/>
    <col min="14565" max="14565" width="9" style="177" customWidth="1"/>
    <col min="14566" max="14566" width="10.5703125" style="177" bestFit="1" customWidth="1"/>
    <col min="14567" max="14567" width="31.42578125" style="177" customWidth="1"/>
    <col min="14568" max="14568" width="21.28515625" style="177" customWidth="1"/>
    <col min="14569" max="14569" width="9.42578125" style="177" bestFit="1" customWidth="1"/>
    <col min="14570" max="14570" width="10.140625" style="177" bestFit="1" customWidth="1"/>
    <col min="14571" max="14571" width="11.28515625" style="177" customWidth="1"/>
    <col min="14572" max="14572" width="11.42578125" style="177" bestFit="1" customWidth="1"/>
    <col min="14573" max="14573" width="11.85546875" style="177" customWidth="1"/>
    <col min="14574" max="14574" width="10.140625" style="177" bestFit="1" customWidth="1"/>
    <col min="14575" max="14575" width="11.42578125" style="177" bestFit="1" customWidth="1"/>
    <col min="14576" max="14820" width="11.42578125" style="177"/>
    <col min="14821" max="14821" width="9" style="177" customWidth="1"/>
    <col min="14822" max="14822" width="10.5703125" style="177" bestFit="1" customWidth="1"/>
    <col min="14823" max="14823" width="31.42578125" style="177" customWidth="1"/>
    <col min="14824" max="14824" width="21.28515625" style="177" customWidth="1"/>
    <col min="14825" max="14825" width="9.42578125" style="177" bestFit="1" customWidth="1"/>
    <col min="14826" max="14826" width="10.140625" style="177" bestFit="1" customWidth="1"/>
    <col min="14827" max="14827" width="11.28515625" style="177" customWidth="1"/>
    <col min="14828" max="14828" width="11.42578125" style="177" bestFit="1" customWidth="1"/>
    <col min="14829" max="14829" width="11.85546875" style="177" customWidth="1"/>
    <col min="14830" max="14830" width="10.140625" style="177" bestFit="1" customWidth="1"/>
    <col min="14831" max="14831" width="11.42578125" style="177" bestFit="1" customWidth="1"/>
    <col min="14832" max="15076" width="11.42578125" style="177"/>
    <col min="15077" max="15077" width="9" style="177" customWidth="1"/>
    <col min="15078" max="15078" width="10.5703125" style="177" bestFit="1" customWidth="1"/>
    <col min="15079" max="15079" width="31.42578125" style="177" customWidth="1"/>
    <col min="15080" max="15080" width="21.28515625" style="177" customWidth="1"/>
    <col min="15081" max="15081" width="9.42578125" style="177" bestFit="1" customWidth="1"/>
    <col min="15082" max="15082" width="10.140625" style="177" bestFit="1" customWidth="1"/>
    <col min="15083" max="15083" width="11.28515625" style="177" customWidth="1"/>
    <col min="15084" max="15084" width="11.42578125" style="177" bestFit="1" customWidth="1"/>
    <col min="15085" max="15085" width="11.85546875" style="177" customWidth="1"/>
    <col min="15086" max="15086" width="10.140625" style="177" bestFit="1" customWidth="1"/>
    <col min="15087" max="15087" width="11.42578125" style="177" bestFit="1" customWidth="1"/>
    <col min="15088" max="15332" width="11.42578125" style="177"/>
    <col min="15333" max="15333" width="9" style="177" customWidth="1"/>
    <col min="15334" max="15334" width="10.5703125" style="177" bestFit="1" customWidth="1"/>
    <col min="15335" max="15335" width="31.42578125" style="177" customWidth="1"/>
    <col min="15336" max="15336" width="21.28515625" style="177" customWidth="1"/>
    <col min="15337" max="15337" width="9.42578125" style="177" bestFit="1" customWidth="1"/>
    <col min="15338" max="15338" width="10.140625" style="177" bestFit="1" customWidth="1"/>
    <col min="15339" max="15339" width="11.28515625" style="177" customWidth="1"/>
    <col min="15340" max="15340" width="11.42578125" style="177" bestFit="1" customWidth="1"/>
    <col min="15341" max="15341" width="11.85546875" style="177" customWidth="1"/>
    <col min="15342" max="15342" width="10.140625" style="177" bestFit="1" customWidth="1"/>
    <col min="15343" max="15343" width="11.42578125" style="177" bestFit="1" customWidth="1"/>
    <col min="15344" max="15588" width="11.42578125" style="177"/>
    <col min="15589" max="15589" width="9" style="177" customWidth="1"/>
    <col min="15590" max="15590" width="10.5703125" style="177" bestFit="1" customWidth="1"/>
    <col min="15591" max="15591" width="31.42578125" style="177" customWidth="1"/>
    <col min="15592" max="15592" width="21.28515625" style="177" customWidth="1"/>
    <col min="15593" max="15593" width="9.42578125" style="177" bestFit="1" customWidth="1"/>
    <col min="15594" max="15594" width="10.140625" style="177" bestFit="1" customWidth="1"/>
    <col min="15595" max="15595" width="11.28515625" style="177" customWidth="1"/>
    <col min="15596" max="15596" width="11.42578125" style="177" bestFit="1" customWidth="1"/>
    <col min="15597" max="15597" width="11.85546875" style="177" customWidth="1"/>
    <col min="15598" max="15598" width="10.140625" style="177" bestFit="1" customWidth="1"/>
    <col min="15599" max="15599" width="11.42578125" style="177" bestFit="1" customWidth="1"/>
    <col min="15600" max="15844" width="11.42578125" style="177"/>
    <col min="15845" max="15845" width="9" style="177" customWidth="1"/>
    <col min="15846" max="15846" width="10.5703125" style="177" bestFit="1" customWidth="1"/>
    <col min="15847" max="15847" width="31.42578125" style="177" customWidth="1"/>
    <col min="15848" max="15848" width="21.28515625" style="177" customWidth="1"/>
    <col min="15849" max="15849" width="9.42578125" style="177" bestFit="1" customWidth="1"/>
    <col min="15850" max="15850" width="10.140625" style="177" bestFit="1" customWidth="1"/>
    <col min="15851" max="15851" width="11.28515625" style="177" customWidth="1"/>
    <col min="15852" max="15852" width="11.42578125" style="177" bestFit="1" customWidth="1"/>
    <col min="15853" max="15853" width="11.85546875" style="177" customWidth="1"/>
    <col min="15854" max="15854" width="10.140625" style="177" bestFit="1" customWidth="1"/>
    <col min="15855" max="15855" width="11.42578125" style="177" bestFit="1" customWidth="1"/>
    <col min="15856" max="16100" width="11.42578125" style="177"/>
    <col min="16101" max="16101" width="9" style="177" customWidth="1"/>
    <col min="16102" max="16102" width="10.5703125" style="177" bestFit="1" customWidth="1"/>
    <col min="16103" max="16103" width="31.42578125" style="177" customWidth="1"/>
    <col min="16104" max="16104" width="21.28515625" style="177" customWidth="1"/>
    <col min="16105" max="16105" width="9.42578125" style="177" bestFit="1" customWidth="1"/>
    <col min="16106" max="16106" width="10.140625" style="177" bestFit="1" customWidth="1"/>
    <col min="16107" max="16107" width="11.28515625" style="177" customWidth="1"/>
    <col min="16108" max="16108" width="11.42578125" style="177" bestFit="1" customWidth="1"/>
    <col min="16109" max="16109" width="11.85546875" style="177" customWidth="1"/>
    <col min="16110" max="16110" width="10.140625" style="177" bestFit="1" customWidth="1"/>
    <col min="16111" max="16111" width="11.42578125" style="177" bestFit="1" customWidth="1"/>
    <col min="16112" max="16379" width="11.42578125" style="177"/>
    <col min="16380" max="16384" width="11.42578125" style="177" customWidth="1"/>
  </cols>
  <sheetData>
    <row r="1" spans="1:11" x14ac:dyDescent="0.25">
      <c r="A1" s="175"/>
      <c r="B1" s="175"/>
      <c r="C1" s="277" t="s">
        <v>0</v>
      </c>
      <c r="D1" s="277"/>
      <c r="E1" s="277"/>
      <c r="F1" s="277"/>
      <c r="G1" s="277"/>
      <c r="H1" s="277"/>
      <c r="I1" s="277"/>
      <c r="J1" s="277"/>
      <c r="K1" s="277"/>
    </row>
    <row r="2" spans="1:11" x14ac:dyDescent="0.25">
      <c r="A2" s="176"/>
      <c r="B2" s="162"/>
      <c r="C2" s="277"/>
      <c r="D2" s="277"/>
      <c r="E2" s="277"/>
      <c r="F2" s="277"/>
      <c r="G2" s="277"/>
      <c r="H2" s="277"/>
      <c r="I2" s="277"/>
      <c r="J2" s="277"/>
      <c r="K2" s="277"/>
    </row>
    <row r="3" spans="1:11" x14ac:dyDescent="0.25">
      <c r="A3" s="176"/>
      <c r="B3" s="162"/>
      <c r="C3" s="162"/>
      <c r="D3" s="161"/>
      <c r="E3" s="162"/>
      <c r="F3" s="162"/>
      <c r="G3" s="162"/>
      <c r="H3" s="162"/>
      <c r="I3" s="162"/>
      <c r="J3" s="162"/>
      <c r="K3" s="175"/>
    </row>
    <row r="4" spans="1:11" x14ac:dyDescent="0.25">
      <c r="A4" s="271" t="s">
        <v>176</v>
      </c>
      <c r="B4" s="271"/>
      <c r="C4" s="272" t="s">
        <v>1</v>
      </c>
      <c r="D4" s="274"/>
      <c r="E4" s="162"/>
      <c r="F4" s="271" t="s">
        <v>2</v>
      </c>
      <c r="G4" s="271"/>
      <c r="H4" s="271"/>
      <c r="I4" s="271" t="s">
        <v>220</v>
      </c>
      <c r="J4" s="271"/>
      <c r="K4" s="271"/>
    </row>
    <row r="5" spans="1:11" x14ac:dyDescent="0.25">
      <c r="A5" s="271" t="s">
        <v>319</v>
      </c>
      <c r="B5" s="271"/>
      <c r="C5" s="272" t="s">
        <v>3</v>
      </c>
      <c r="D5" s="274"/>
      <c r="E5" s="162"/>
      <c r="F5" s="271" t="s">
        <v>4</v>
      </c>
      <c r="G5" s="271"/>
      <c r="H5" s="271"/>
      <c r="I5" s="272" t="s">
        <v>5</v>
      </c>
      <c r="J5" s="273"/>
      <c r="K5" s="274"/>
    </row>
    <row r="6" spans="1:11" ht="7.5" customHeight="1" x14ac:dyDescent="0.25"/>
    <row r="7" spans="1:11" ht="14.25" customHeight="1" x14ac:dyDescent="0.25">
      <c r="A7" s="164" t="s">
        <v>6</v>
      </c>
      <c r="B7" s="164" t="s">
        <v>7</v>
      </c>
      <c r="C7" s="164" t="s">
        <v>8</v>
      </c>
      <c r="D7" s="164" t="s">
        <v>177</v>
      </c>
      <c r="E7" s="164" t="s">
        <v>9</v>
      </c>
      <c r="F7" s="164" t="s">
        <v>10</v>
      </c>
      <c r="G7" s="164" t="s">
        <v>11</v>
      </c>
      <c r="H7" s="165" t="s">
        <v>12</v>
      </c>
      <c r="I7" s="165" t="s">
        <v>13</v>
      </c>
      <c r="J7" s="165" t="s">
        <v>14</v>
      </c>
      <c r="K7" s="165" t="s">
        <v>15</v>
      </c>
    </row>
    <row r="8" spans="1:11" ht="12" customHeight="1" x14ac:dyDescent="0.25">
      <c r="A8" s="275" t="s">
        <v>16</v>
      </c>
      <c r="B8" s="194" t="s">
        <v>17</v>
      </c>
      <c r="C8" s="168" t="s">
        <v>18</v>
      </c>
      <c r="D8" s="166"/>
      <c r="E8" s="208"/>
      <c r="F8" s="208"/>
      <c r="G8" s="209"/>
      <c r="H8" s="210"/>
      <c r="I8" s="211"/>
      <c r="J8" s="185" t="s">
        <v>333</v>
      </c>
      <c r="K8" s="211"/>
    </row>
    <row r="9" spans="1:11" ht="12" customHeight="1" x14ac:dyDescent="0.25">
      <c r="A9" s="275"/>
      <c r="B9" s="194" t="s">
        <v>21</v>
      </c>
      <c r="C9" s="168" t="s">
        <v>22</v>
      </c>
      <c r="D9" s="166"/>
      <c r="E9" s="208"/>
      <c r="F9" s="208"/>
      <c r="G9" s="209"/>
      <c r="H9" s="210"/>
      <c r="I9" s="209"/>
      <c r="J9" s="209"/>
      <c r="K9" s="168" t="s">
        <v>119</v>
      </c>
    </row>
    <row r="10" spans="1:11" ht="14.25" customHeight="1" x14ac:dyDescent="0.25">
      <c r="A10" s="275"/>
      <c r="B10" s="194" t="s">
        <v>31</v>
      </c>
      <c r="C10" s="168" t="s">
        <v>32</v>
      </c>
      <c r="D10" s="168"/>
      <c r="E10" s="208"/>
      <c r="F10" s="209"/>
      <c r="G10" s="209"/>
      <c r="H10" s="211"/>
      <c r="I10" s="181"/>
      <c r="J10" s="211"/>
      <c r="K10" s="186" t="s">
        <v>233</v>
      </c>
    </row>
    <row r="11" spans="1:11" ht="14.25" customHeight="1" x14ac:dyDescent="0.25">
      <c r="A11" s="275"/>
      <c r="B11" s="206" t="s">
        <v>24</v>
      </c>
      <c r="C11" s="207" t="s">
        <v>25</v>
      </c>
      <c r="D11" s="208" t="s">
        <v>26</v>
      </c>
      <c r="E11" s="208" t="s">
        <v>27</v>
      </c>
      <c r="F11" s="57" t="s">
        <v>222</v>
      </c>
      <c r="G11" s="209"/>
      <c r="H11" s="181"/>
      <c r="I11" s="167" t="s">
        <v>130</v>
      </c>
      <c r="J11" s="209"/>
      <c r="K11" s="211"/>
    </row>
    <row r="12" spans="1:11" ht="15" customHeight="1" x14ac:dyDescent="0.25">
      <c r="A12" s="275"/>
      <c r="B12" s="206" t="s">
        <v>28</v>
      </c>
      <c r="C12" s="207" t="s">
        <v>29</v>
      </c>
      <c r="D12" s="208" t="s">
        <v>30</v>
      </c>
      <c r="E12" s="209"/>
      <c r="F12" s="208"/>
      <c r="G12" s="209"/>
      <c r="H12" s="207" t="s">
        <v>38</v>
      </c>
      <c r="I12" s="209"/>
      <c r="J12" s="181"/>
      <c r="K12" s="207"/>
    </row>
    <row r="13" spans="1:11" ht="12" customHeight="1" x14ac:dyDescent="0.25">
      <c r="A13" s="275"/>
      <c r="B13" s="206" t="s">
        <v>229</v>
      </c>
      <c r="C13" s="207" t="s">
        <v>19</v>
      </c>
      <c r="D13" s="208" t="s">
        <v>20</v>
      </c>
      <c r="E13" s="209"/>
      <c r="F13" s="212"/>
      <c r="G13" s="209"/>
      <c r="H13" s="181"/>
      <c r="I13" s="207" t="s">
        <v>233</v>
      </c>
      <c r="J13" s="211"/>
      <c r="K13" s="211"/>
    </row>
    <row r="14" spans="1:11" ht="2.25" customHeight="1" x14ac:dyDescent="0.25">
      <c r="A14" s="93"/>
      <c r="B14" s="182"/>
      <c r="C14" s="169"/>
      <c r="D14" s="169"/>
      <c r="E14" s="48"/>
      <c r="F14" s="170">
        <v>41</v>
      </c>
      <c r="G14" s="170"/>
      <c r="H14" s="183"/>
      <c r="I14" s="184"/>
      <c r="J14" s="184"/>
      <c r="K14" s="170"/>
    </row>
    <row r="15" spans="1:11" ht="14.25" customHeight="1" x14ac:dyDescent="0.25">
      <c r="A15" s="276">
        <v>2380</v>
      </c>
      <c r="B15" s="233" t="s">
        <v>42</v>
      </c>
      <c r="C15" s="185" t="s">
        <v>43</v>
      </c>
      <c r="D15" s="186"/>
      <c r="E15" s="208" t="s">
        <v>27</v>
      </c>
      <c r="F15" s="207">
        <v>401</v>
      </c>
      <c r="G15" s="209"/>
      <c r="H15" s="220" t="s">
        <v>228</v>
      </c>
      <c r="I15" s="209"/>
      <c r="J15" s="181"/>
      <c r="K15" s="209"/>
    </row>
    <row r="16" spans="1:11" ht="14.25" customHeight="1" x14ac:dyDescent="0.25">
      <c r="A16" s="276"/>
      <c r="B16" s="234" t="s">
        <v>69</v>
      </c>
      <c r="C16" s="185" t="s">
        <v>112</v>
      </c>
      <c r="D16" s="166"/>
      <c r="E16" s="208" t="s">
        <v>27</v>
      </c>
      <c r="F16" s="207">
        <v>401</v>
      </c>
      <c r="G16" s="213"/>
      <c r="H16" s="209"/>
      <c r="I16" s="213"/>
      <c r="J16" s="186" t="s">
        <v>228</v>
      </c>
      <c r="K16" s="209"/>
    </row>
    <row r="17" spans="1:13" ht="14.25" customHeight="1" x14ac:dyDescent="0.25">
      <c r="A17" s="276"/>
      <c r="B17" s="206" t="s">
        <v>33</v>
      </c>
      <c r="C17" s="211" t="s">
        <v>114</v>
      </c>
      <c r="D17" s="207" t="s">
        <v>26</v>
      </c>
      <c r="E17" s="208" t="s">
        <v>27</v>
      </c>
      <c r="F17" s="57" t="s">
        <v>222</v>
      </c>
      <c r="G17" s="213"/>
      <c r="H17" s="181"/>
      <c r="I17" s="91" t="s">
        <v>35</v>
      </c>
      <c r="J17" s="213"/>
      <c r="K17" s="213"/>
    </row>
    <row r="18" spans="1:13" ht="14.25" customHeight="1" x14ac:dyDescent="0.25">
      <c r="A18" s="276"/>
      <c r="B18" s="232" t="s">
        <v>173</v>
      </c>
      <c r="C18" s="211" t="s">
        <v>113</v>
      </c>
      <c r="D18" s="208" t="s">
        <v>150</v>
      </c>
      <c r="E18" s="208" t="s">
        <v>27</v>
      </c>
      <c r="F18" s="207">
        <v>401</v>
      </c>
      <c r="G18" s="213"/>
      <c r="H18" s="209" t="s">
        <v>324</v>
      </c>
      <c r="I18" s="209"/>
      <c r="J18" s="209"/>
      <c r="K18" s="213"/>
    </row>
    <row r="19" spans="1:13" ht="15.75" customHeight="1" x14ac:dyDescent="0.25">
      <c r="A19" s="276"/>
      <c r="B19" s="235" t="s">
        <v>40</v>
      </c>
      <c r="C19" s="211" t="s">
        <v>102</v>
      </c>
      <c r="D19" s="208" t="s">
        <v>41</v>
      </c>
      <c r="E19" s="208" t="s">
        <v>27</v>
      </c>
      <c r="F19" s="207">
        <v>401</v>
      </c>
      <c r="G19" s="213"/>
      <c r="H19" s="213"/>
      <c r="I19" s="213"/>
      <c r="J19" s="209" t="s">
        <v>36</v>
      </c>
      <c r="K19" s="209"/>
    </row>
    <row r="20" spans="1:13" ht="11.25" customHeight="1" x14ac:dyDescent="0.25">
      <c r="A20" s="276"/>
      <c r="B20" s="232" t="s">
        <v>174</v>
      </c>
      <c r="C20" s="211" t="s">
        <v>115</v>
      </c>
      <c r="D20" s="209" t="s">
        <v>30</v>
      </c>
      <c r="E20" s="208" t="s">
        <v>27</v>
      </c>
      <c r="F20" s="207">
        <v>401</v>
      </c>
      <c r="G20" s="209"/>
      <c r="H20" s="213"/>
      <c r="I20" s="209"/>
      <c r="J20" s="181"/>
      <c r="K20" s="213" t="s">
        <v>228</v>
      </c>
    </row>
    <row r="21" spans="1:13" ht="3" customHeight="1" x14ac:dyDescent="0.25">
      <c r="A21" s="49"/>
      <c r="B21" s="90"/>
      <c r="C21" s="187"/>
      <c r="D21" s="51"/>
      <c r="E21" s="188"/>
      <c r="F21" s="50"/>
      <c r="G21" s="170"/>
      <c r="H21" s="171"/>
      <c r="I21" s="170"/>
      <c r="J21" s="171"/>
      <c r="K21" s="170"/>
    </row>
    <row r="22" spans="1:13" ht="13.5" customHeight="1" x14ac:dyDescent="0.25">
      <c r="A22" s="276">
        <v>3380</v>
      </c>
      <c r="B22" s="234" t="s">
        <v>182</v>
      </c>
      <c r="C22" s="217" t="s">
        <v>39</v>
      </c>
      <c r="D22" s="209" t="s">
        <v>224</v>
      </c>
      <c r="E22" s="208" t="s">
        <v>27</v>
      </c>
      <c r="F22" s="207">
        <v>402</v>
      </c>
      <c r="G22" s="168" t="s">
        <v>53</v>
      </c>
      <c r="H22" s="209"/>
      <c r="I22" s="181"/>
      <c r="J22" s="211"/>
      <c r="K22" s="207"/>
      <c r="L22" s="189">
        <v>19</v>
      </c>
      <c r="M22" s="173"/>
    </row>
    <row r="23" spans="1:13" ht="14.25" customHeight="1" x14ac:dyDescent="0.25">
      <c r="A23" s="276"/>
      <c r="B23" s="234" t="s">
        <v>210</v>
      </c>
      <c r="C23" s="211" t="s">
        <v>178</v>
      </c>
      <c r="D23" s="181" t="s">
        <v>205</v>
      </c>
      <c r="E23" s="208" t="s">
        <v>27</v>
      </c>
      <c r="F23" s="207">
        <v>402</v>
      </c>
      <c r="G23" s="206"/>
      <c r="H23" s="209"/>
      <c r="I23" s="211" t="s">
        <v>116</v>
      </c>
      <c r="J23" s="211"/>
      <c r="K23" s="207"/>
      <c r="L23" s="11" t="s">
        <v>57</v>
      </c>
    </row>
    <row r="24" spans="1:13" ht="14.25" customHeight="1" x14ac:dyDescent="0.25">
      <c r="A24" s="276"/>
      <c r="B24" s="181" t="s">
        <v>183</v>
      </c>
      <c r="C24" s="211" t="s">
        <v>179</v>
      </c>
      <c r="D24" s="213" t="s">
        <v>292</v>
      </c>
      <c r="E24" s="208" t="s">
        <v>23</v>
      </c>
      <c r="F24" s="57" t="s">
        <v>221</v>
      </c>
      <c r="G24" s="209"/>
      <c r="H24" s="16" t="s">
        <v>130</v>
      </c>
      <c r="I24" s="181"/>
      <c r="J24" s="211"/>
      <c r="K24" s="207"/>
      <c r="L24" s="190" t="s">
        <v>318</v>
      </c>
      <c r="M24" s="173"/>
    </row>
    <row r="25" spans="1:13" ht="12" customHeight="1" x14ac:dyDescent="0.25">
      <c r="A25" s="276"/>
      <c r="B25" s="235" t="s">
        <v>44</v>
      </c>
      <c r="C25" s="217" t="s">
        <v>128</v>
      </c>
      <c r="D25" s="213" t="s">
        <v>231</v>
      </c>
      <c r="E25" s="208" t="s">
        <v>27</v>
      </c>
      <c r="F25" s="207">
        <v>402</v>
      </c>
      <c r="G25" s="209"/>
      <c r="H25" s="211" t="s">
        <v>116</v>
      </c>
      <c r="I25" s="194"/>
      <c r="J25" s="209"/>
      <c r="K25" s="181"/>
    </row>
    <row r="26" spans="1:13" ht="16.5" customHeight="1" x14ac:dyDescent="0.25">
      <c r="A26" s="276"/>
      <c r="B26" s="234" t="s">
        <v>209</v>
      </c>
      <c r="C26" s="211" t="s">
        <v>180</v>
      </c>
      <c r="D26" s="213" t="s">
        <v>37</v>
      </c>
      <c r="E26" s="208" t="s">
        <v>27</v>
      </c>
      <c r="F26" s="207">
        <v>402</v>
      </c>
      <c r="G26" s="168" t="s">
        <v>156</v>
      </c>
      <c r="H26" s="168"/>
      <c r="I26" s="206"/>
      <c r="J26" s="181"/>
      <c r="K26" s="207"/>
      <c r="L26" s="191"/>
      <c r="M26" s="191"/>
    </row>
    <row r="27" spans="1:13" ht="12.75" x14ac:dyDescent="0.25">
      <c r="A27" s="215"/>
      <c r="B27" s="216"/>
      <c r="C27" s="216"/>
      <c r="D27" s="216"/>
      <c r="E27" s="216"/>
      <c r="F27" s="216"/>
      <c r="G27" s="218" t="s">
        <v>11</v>
      </c>
      <c r="H27" s="218" t="s">
        <v>12</v>
      </c>
      <c r="I27" s="218" t="s">
        <v>13</v>
      </c>
      <c r="J27" s="218" t="s">
        <v>14</v>
      </c>
      <c r="K27" s="218" t="s">
        <v>15</v>
      </c>
      <c r="L27" s="192" t="s">
        <v>301</v>
      </c>
      <c r="M27" s="173"/>
    </row>
    <row r="28" spans="1:13" x14ac:dyDescent="0.2">
      <c r="A28" s="276">
        <v>4380</v>
      </c>
      <c r="B28" s="236" t="s">
        <v>338</v>
      </c>
      <c r="C28" s="211" t="s">
        <v>216</v>
      </c>
      <c r="D28" s="213" t="s">
        <v>150</v>
      </c>
      <c r="E28" s="208" t="s">
        <v>27</v>
      </c>
      <c r="F28" s="207">
        <v>403</v>
      </c>
      <c r="G28" s="209"/>
      <c r="H28" s="209"/>
      <c r="I28" s="209"/>
      <c r="J28" s="213" t="s">
        <v>38</v>
      </c>
      <c r="K28" s="209"/>
      <c r="L28" s="177" t="s">
        <v>300</v>
      </c>
    </row>
    <row r="29" spans="1:13" ht="13.5" customHeight="1" x14ac:dyDescent="0.25">
      <c r="A29" s="276"/>
      <c r="B29" s="214" t="s">
        <v>45</v>
      </c>
      <c r="C29" s="206" t="s">
        <v>46</v>
      </c>
      <c r="D29" s="213" t="s">
        <v>47</v>
      </c>
      <c r="E29" s="206" t="s">
        <v>23</v>
      </c>
      <c r="F29" s="61" t="s">
        <v>223</v>
      </c>
      <c r="G29" s="181"/>
      <c r="H29" s="16" t="s">
        <v>130</v>
      </c>
      <c r="I29" s="213"/>
      <c r="J29" s="209"/>
      <c r="K29" s="209"/>
      <c r="L29" s="156" t="s">
        <v>299</v>
      </c>
      <c r="M29" s="262" t="s">
        <v>317</v>
      </c>
    </row>
    <row r="30" spans="1:13" ht="22.5" x14ac:dyDescent="0.25">
      <c r="A30" s="276"/>
      <c r="B30" s="186" t="s">
        <v>334</v>
      </c>
      <c r="C30" s="185" t="s">
        <v>328</v>
      </c>
      <c r="D30" s="186" t="s">
        <v>332</v>
      </c>
      <c r="E30" s="209" t="s">
        <v>341</v>
      </c>
      <c r="F30" s="209" t="s">
        <v>342</v>
      </c>
      <c r="G30" s="209"/>
      <c r="H30" s="209"/>
      <c r="I30" s="181"/>
      <c r="J30" s="213"/>
      <c r="K30" s="186" t="s">
        <v>119</v>
      </c>
      <c r="L30" s="157" t="s">
        <v>49</v>
      </c>
      <c r="M30" s="262"/>
    </row>
    <row r="31" spans="1:13" ht="14.25" customHeight="1" x14ac:dyDescent="0.2">
      <c r="A31" s="276"/>
      <c r="B31" s="236" t="s">
        <v>337</v>
      </c>
      <c r="C31" s="211" t="s">
        <v>215</v>
      </c>
      <c r="D31" s="213" t="s">
        <v>37</v>
      </c>
      <c r="E31" s="208" t="s">
        <v>27</v>
      </c>
      <c r="F31" s="207">
        <v>401</v>
      </c>
      <c r="G31" s="230" t="s">
        <v>119</v>
      </c>
      <c r="H31" s="209"/>
      <c r="I31" s="213"/>
      <c r="J31" s="181"/>
      <c r="K31" s="209"/>
      <c r="L31" s="193" t="s">
        <v>230</v>
      </c>
      <c r="M31" s="262"/>
    </row>
    <row r="32" spans="1:13" ht="3.75" customHeight="1" x14ac:dyDescent="0.25">
      <c r="A32" s="49"/>
      <c r="B32" s="178"/>
      <c r="C32" s="51"/>
      <c r="D32" s="172"/>
      <c r="E32" s="90"/>
      <c r="F32" s="90"/>
      <c r="G32" s="171"/>
      <c r="H32" s="170"/>
      <c r="I32" s="170"/>
      <c r="J32" s="170"/>
      <c r="K32" s="170"/>
      <c r="L32" s="189"/>
      <c r="M32" s="192"/>
    </row>
    <row r="33" spans="1:13" ht="12.75" customHeight="1" x14ac:dyDescent="0.25">
      <c r="A33" s="265">
        <v>5380</v>
      </c>
      <c r="B33" s="234" t="s">
        <v>144</v>
      </c>
      <c r="C33" s="9" t="s">
        <v>313</v>
      </c>
      <c r="D33" s="11" t="s">
        <v>205</v>
      </c>
      <c r="E33" s="208" t="s">
        <v>27</v>
      </c>
      <c r="F33" s="207">
        <v>402</v>
      </c>
      <c r="G33" s="11"/>
      <c r="H33" s="11" t="s">
        <v>53</v>
      </c>
      <c r="I33" s="11"/>
      <c r="J33" s="11"/>
      <c r="K33" s="11"/>
      <c r="L33" s="192"/>
      <c r="M33" s="192"/>
    </row>
    <row r="34" spans="1:13" ht="15" customHeight="1" x14ac:dyDescent="0.25">
      <c r="A34" s="265"/>
      <c r="B34" s="11" t="s">
        <v>145</v>
      </c>
      <c r="C34" s="9" t="s">
        <v>123</v>
      </c>
      <c r="D34" s="11" t="s">
        <v>151</v>
      </c>
      <c r="E34" s="11" t="s">
        <v>23</v>
      </c>
      <c r="F34" s="16" t="s">
        <v>223</v>
      </c>
      <c r="G34" s="11"/>
      <c r="H34" s="16"/>
      <c r="I34" s="16" t="s">
        <v>48</v>
      </c>
      <c r="J34" s="11"/>
      <c r="K34" s="11"/>
      <c r="L34" s="189"/>
      <c r="M34" s="192"/>
    </row>
    <row r="35" spans="1:13" ht="12" customHeight="1" x14ac:dyDescent="0.25">
      <c r="A35" s="265"/>
      <c r="B35" s="11" t="s">
        <v>146</v>
      </c>
      <c r="C35" s="9" t="s">
        <v>124</v>
      </c>
      <c r="D35" s="163" t="s">
        <v>30</v>
      </c>
      <c r="E35" s="11" t="s">
        <v>23</v>
      </c>
      <c r="F35" s="16" t="s">
        <v>225</v>
      </c>
      <c r="G35" s="11"/>
      <c r="H35" s="9"/>
      <c r="I35" s="11"/>
      <c r="J35" s="16" t="s">
        <v>35</v>
      </c>
      <c r="M35" s="173"/>
    </row>
    <row r="36" spans="1:13" ht="15" customHeight="1" x14ac:dyDescent="0.25">
      <c r="A36" s="265"/>
      <c r="B36" s="234" t="s">
        <v>78</v>
      </c>
      <c r="C36" s="9" t="s">
        <v>132</v>
      </c>
      <c r="D36" s="89" t="s">
        <v>297</v>
      </c>
      <c r="E36" s="208" t="s">
        <v>27</v>
      </c>
      <c r="F36" s="207">
        <v>402</v>
      </c>
      <c r="G36" s="9" t="s">
        <v>53</v>
      </c>
      <c r="H36" s="9"/>
      <c r="J36" s="11"/>
      <c r="K36" s="9"/>
      <c r="L36" s="189"/>
      <c r="M36" s="192"/>
    </row>
    <row r="37" spans="1:13" ht="14.25" customHeight="1" x14ac:dyDescent="0.25">
      <c r="A37" s="265"/>
      <c r="B37" s="234" t="s">
        <v>143</v>
      </c>
      <c r="C37" s="9" t="s">
        <v>111</v>
      </c>
      <c r="D37" s="11" t="s">
        <v>139</v>
      </c>
      <c r="E37" s="208" t="s">
        <v>27</v>
      </c>
      <c r="F37" s="207"/>
      <c r="G37" s="11" t="s">
        <v>53</v>
      </c>
      <c r="H37" s="9"/>
      <c r="I37" s="11" t="s">
        <v>53</v>
      </c>
      <c r="J37" s="11"/>
      <c r="K37" s="11"/>
      <c r="L37" s="189"/>
      <c r="M37" s="192"/>
    </row>
    <row r="38" spans="1:13" ht="4.5" customHeight="1" x14ac:dyDescent="0.25">
      <c r="A38" s="52"/>
      <c r="B38" s="51"/>
      <c r="C38" s="51"/>
      <c r="D38" s="51"/>
      <c r="E38" s="51"/>
      <c r="F38" s="51"/>
      <c r="G38" s="170"/>
      <c r="H38" s="170"/>
      <c r="I38" s="170"/>
      <c r="J38" s="170"/>
      <c r="K38" s="170"/>
      <c r="L38" s="189"/>
      <c r="M38" s="192"/>
    </row>
    <row r="39" spans="1:13" ht="15.75" customHeight="1" x14ac:dyDescent="0.25">
      <c r="A39" s="263">
        <v>6380</v>
      </c>
      <c r="B39" s="234" t="s">
        <v>51</v>
      </c>
      <c r="C39" s="11" t="s">
        <v>52</v>
      </c>
      <c r="D39" s="89" t="s">
        <v>181</v>
      </c>
      <c r="E39" s="208" t="s">
        <v>27</v>
      </c>
      <c r="F39" s="207">
        <v>401</v>
      </c>
      <c r="G39" s="11" t="s">
        <v>53</v>
      </c>
      <c r="H39" s="11"/>
      <c r="I39" s="11"/>
      <c r="J39" s="11"/>
      <c r="K39" s="11"/>
      <c r="L39" s="177" t="s">
        <v>311</v>
      </c>
    </row>
    <row r="40" spans="1:13" ht="15" customHeight="1" x14ac:dyDescent="0.25">
      <c r="A40" s="264"/>
      <c r="B40" s="234" t="s">
        <v>54</v>
      </c>
      <c r="C40" s="11" t="s">
        <v>55</v>
      </c>
      <c r="D40" s="11" t="s">
        <v>330</v>
      </c>
      <c r="E40" s="208" t="s">
        <v>27</v>
      </c>
      <c r="F40" s="11">
        <v>403</v>
      </c>
      <c r="G40" s="211" t="s">
        <v>116</v>
      </c>
      <c r="H40" s="89"/>
      <c r="I40" s="89"/>
      <c r="J40" s="11"/>
      <c r="K40" s="11"/>
      <c r="L40" s="177" t="s">
        <v>312</v>
      </c>
    </row>
    <row r="41" spans="1:13" ht="13.5" customHeight="1" x14ac:dyDescent="0.25">
      <c r="A41" s="268"/>
      <c r="B41" s="234" t="s">
        <v>56</v>
      </c>
      <c r="C41" s="11" t="s">
        <v>57</v>
      </c>
      <c r="D41" s="11" t="s">
        <v>297</v>
      </c>
      <c r="E41" s="208" t="s">
        <v>27</v>
      </c>
      <c r="F41" s="11">
        <v>403</v>
      </c>
      <c r="G41" s="11"/>
      <c r="H41" s="9"/>
      <c r="I41" s="186" t="s">
        <v>53</v>
      </c>
      <c r="J41" s="11"/>
      <c r="K41" s="11"/>
    </row>
    <row r="42" spans="1:13" x14ac:dyDescent="0.25">
      <c r="D42" s="173"/>
      <c r="E42" s="173"/>
      <c r="F42" s="173"/>
      <c r="G42" s="174" t="s">
        <v>11</v>
      </c>
      <c r="H42" s="174" t="s">
        <v>12</v>
      </c>
      <c r="I42" s="174" t="s">
        <v>13</v>
      </c>
      <c r="J42" s="174" t="s">
        <v>14</v>
      </c>
      <c r="K42" s="174" t="s">
        <v>15</v>
      </c>
    </row>
    <row r="43" spans="1:13" ht="12" customHeight="1" x14ac:dyDescent="0.25">
      <c r="A43" s="265">
        <v>7380</v>
      </c>
      <c r="B43" s="11" t="s">
        <v>58</v>
      </c>
      <c r="C43" s="11" t="s">
        <v>298</v>
      </c>
      <c r="D43" s="11" t="s">
        <v>172</v>
      </c>
      <c r="E43" s="11" t="s">
        <v>131</v>
      </c>
      <c r="F43" s="16" t="s">
        <v>221</v>
      </c>
      <c r="G43" s="11"/>
      <c r="H43" s="11"/>
      <c r="I43" s="16" t="s">
        <v>53</v>
      </c>
      <c r="J43" s="11"/>
      <c r="K43" s="11"/>
    </row>
    <row r="44" spans="1:13" ht="14.25" customHeight="1" x14ac:dyDescent="0.25">
      <c r="A44" s="265"/>
      <c r="B44" s="234" t="s">
        <v>63</v>
      </c>
      <c r="C44" s="11" t="s">
        <v>64</v>
      </c>
      <c r="D44" s="11" t="s">
        <v>37</v>
      </c>
      <c r="E44" s="208" t="s">
        <v>27</v>
      </c>
      <c r="F44" s="11">
        <v>403</v>
      </c>
      <c r="G44" s="186" t="s">
        <v>53</v>
      </c>
      <c r="H44" s="11"/>
      <c r="J44" s="9"/>
      <c r="K44" s="11"/>
      <c r="L44" s="173" t="s">
        <v>163</v>
      </c>
    </row>
    <row r="45" spans="1:13" ht="19.5" customHeight="1" x14ac:dyDescent="0.25">
      <c r="A45" s="265"/>
      <c r="B45" s="234" t="s">
        <v>65</v>
      </c>
      <c r="C45" s="89" t="s">
        <v>314</v>
      </c>
      <c r="D45" s="89" t="s">
        <v>227</v>
      </c>
      <c r="E45" s="11" t="s">
        <v>131</v>
      </c>
      <c r="F45" s="11" t="s">
        <v>343</v>
      </c>
      <c r="H45" s="11" t="s">
        <v>117</v>
      </c>
      <c r="I45" s="11"/>
      <c r="J45" s="11"/>
      <c r="K45" s="11"/>
      <c r="L45" s="237" t="s">
        <v>331</v>
      </c>
    </row>
    <row r="46" spans="1:13" ht="22.5" x14ac:dyDescent="0.25">
      <c r="A46" s="265"/>
      <c r="B46" s="11" t="s">
        <v>66</v>
      </c>
      <c r="C46" s="11" t="s">
        <v>157</v>
      </c>
      <c r="D46" s="11" t="s">
        <v>67</v>
      </c>
      <c r="E46" s="195"/>
      <c r="F46" s="195"/>
      <c r="G46" s="195"/>
      <c r="H46" s="195"/>
      <c r="I46" s="195"/>
      <c r="J46" s="195"/>
      <c r="K46" s="195"/>
    </row>
    <row r="47" spans="1:13" x14ac:dyDescent="0.25">
      <c r="A47" s="52"/>
      <c r="B47" s="51"/>
      <c r="C47" s="51"/>
      <c r="D47" s="51"/>
      <c r="E47" s="196"/>
      <c r="F47" s="196"/>
      <c r="G47" s="197"/>
      <c r="H47" s="197"/>
      <c r="I47" s="197"/>
      <c r="J47" s="197"/>
      <c r="K47" s="197"/>
      <c r="L47" s="177" t="s">
        <v>310</v>
      </c>
    </row>
    <row r="48" spans="1:13" ht="13.5" customHeight="1" x14ac:dyDescent="0.25">
      <c r="A48" s="265">
        <v>8380</v>
      </c>
      <c r="B48" s="11" t="s">
        <v>140</v>
      </c>
      <c r="C48" s="9" t="s">
        <v>280</v>
      </c>
      <c r="D48" s="12" t="s">
        <v>181</v>
      </c>
      <c r="E48" s="12" t="s">
        <v>62</v>
      </c>
      <c r="F48" s="61" t="s">
        <v>226</v>
      </c>
      <c r="G48" s="220" t="s">
        <v>60</v>
      </c>
      <c r="H48" s="11"/>
      <c r="I48" s="12"/>
      <c r="J48" s="12"/>
      <c r="K48" s="88"/>
      <c r="L48" s="177" t="s">
        <v>306</v>
      </c>
    </row>
    <row r="49" spans="1:21" ht="14.25" customHeight="1" x14ac:dyDescent="0.25">
      <c r="A49" s="265"/>
      <c r="B49" s="232" t="s">
        <v>327</v>
      </c>
      <c r="C49" s="9" t="s">
        <v>125</v>
      </c>
      <c r="D49" s="12" t="s">
        <v>76</v>
      </c>
      <c r="E49" s="208" t="s">
        <v>27</v>
      </c>
      <c r="F49" s="11">
        <v>403</v>
      </c>
      <c r="G49" s="195"/>
      <c r="H49" s="12" t="s">
        <v>53</v>
      </c>
      <c r="I49" s="177"/>
      <c r="J49" s="195"/>
      <c r="K49" s="195"/>
      <c r="L49" s="177" t="s">
        <v>309</v>
      </c>
    </row>
    <row r="50" spans="1:21" ht="3" customHeight="1" x14ac:dyDescent="0.25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98"/>
    </row>
    <row r="51" spans="1:21" ht="15.75" customHeight="1" x14ac:dyDescent="0.25">
      <c r="A51" s="180">
        <v>9380</v>
      </c>
      <c r="B51" s="89" t="s">
        <v>81</v>
      </c>
      <c r="C51" s="89" t="s">
        <v>82</v>
      </c>
      <c r="D51" s="89" t="s">
        <v>83</v>
      </c>
      <c r="E51" s="88"/>
      <c r="F51" s="88"/>
      <c r="G51" s="199"/>
      <c r="H51" s="199"/>
      <c r="I51" s="88"/>
      <c r="J51" s="199"/>
      <c r="K51" s="199"/>
      <c r="L51" s="177" t="s">
        <v>302</v>
      </c>
    </row>
    <row r="52" spans="1:21" x14ac:dyDescent="0.25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77" t="s">
        <v>303</v>
      </c>
    </row>
    <row r="53" spans="1:21" ht="15" x14ac:dyDescent="0.25">
      <c r="A53" s="269" t="s">
        <v>291</v>
      </c>
      <c r="B53" s="270"/>
      <c r="C53" s="270"/>
      <c r="D53" s="270"/>
      <c r="E53" s="270"/>
      <c r="F53" s="270"/>
      <c r="G53" s="270"/>
      <c r="H53" s="270"/>
      <c r="I53" s="270"/>
      <c r="J53" s="270"/>
      <c r="K53" s="270"/>
      <c r="L53" s="270"/>
    </row>
    <row r="54" spans="1:21" x14ac:dyDescent="0.25">
      <c r="A54" s="200"/>
      <c r="B54" s="177"/>
      <c r="C54" s="177"/>
      <c r="D54" s="201"/>
      <c r="E54" s="201"/>
      <c r="F54" s="201"/>
      <c r="G54" s="174" t="s">
        <v>11</v>
      </c>
      <c r="H54" s="174" t="s">
        <v>12</v>
      </c>
      <c r="I54" s="174" t="s">
        <v>13</v>
      </c>
      <c r="J54" s="174" t="s">
        <v>14</v>
      </c>
      <c r="K54" s="174" t="s">
        <v>15</v>
      </c>
    </row>
    <row r="55" spans="1:21" ht="13.5" customHeight="1" x14ac:dyDescent="0.25">
      <c r="A55" s="266" t="s">
        <v>68</v>
      </c>
      <c r="B55" s="11" t="s">
        <v>69</v>
      </c>
      <c r="C55" s="222" t="s">
        <v>70</v>
      </c>
      <c r="D55" s="186"/>
      <c r="E55" s="11"/>
      <c r="F55" s="11"/>
      <c r="G55" s="11" t="s">
        <v>117</v>
      </c>
      <c r="H55" s="11"/>
      <c r="I55" s="11"/>
      <c r="J55" s="11"/>
      <c r="K55" s="11"/>
    </row>
    <row r="56" spans="1:21" ht="13.5" customHeight="1" x14ac:dyDescent="0.25">
      <c r="A56" s="266"/>
      <c r="B56" s="11" t="s">
        <v>42</v>
      </c>
      <c r="C56" s="222" t="s">
        <v>118</v>
      </c>
      <c r="D56" s="186"/>
      <c r="E56" s="11"/>
      <c r="F56" s="11"/>
      <c r="G56" s="11"/>
      <c r="H56" s="11"/>
      <c r="I56" s="11"/>
      <c r="J56" s="11" t="s">
        <v>117</v>
      </c>
      <c r="U56" s="163"/>
    </row>
    <row r="57" spans="1:21" ht="15.75" customHeight="1" x14ac:dyDescent="0.25">
      <c r="A57" s="266"/>
      <c r="B57" s="11" t="s">
        <v>31</v>
      </c>
      <c r="C57" s="222" t="s">
        <v>161</v>
      </c>
      <c r="D57" s="186"/>
      <c r="E57" s="11"/>
      <c r="F57" s="11"/>
      <c r="G57" s="11"/>
      <c r="I57" s="11"/>
      <c r="J57" s="11"/>
      <c r="K57" s="11" t="s">
        <v>117</v>
      </c>
    </row>
    <row r="58" spans="1:21" ht="16.5" customHeight="1" x14ac:dyDescent="0.25">
      <c r="A58" s="266"/>
      <c r="B58" s="11" t="s">
        <v>61</v>
      </c>
      <c r="C58" s="11" t="s">
        <v>163</v>
      </c>
      <c r="D58" s="89" t="s">
        <v>76</v>
      </c>
      <c r="E58" s="11"/>
      <c r="F58" s="11"/>
      <c r="G58" s="89"/>
      <c r="H58" s="89"/>
      <c r="I58" s="11" t="s">
        <v>60</v>
      </c>
      <c r="J58" s="89"/>
      <c r="K58" s="89"/>
    </row>
    <row r="59" spans="1:21" ht="18.75" customHeight="1" x14ac:dyDescent="0.25">
      <c r="A59" s="266"/>
      <c r="B59" s="11" t="s">
        <v>65</v>
      </c>
      <c r="C59" s="89" t="s">
        <v>314</v>
      </c>
      <c r="D59" s="89" t="s">
        <v>227</v>
      </c>
      <c r="E59" s="11"/>
      <c r="F59" s="11"/>
      <c r="G59" s="202"/>
      <c r="H59" s="89" t="s">
        <v>60</v>
      </c>
      <c r="J59" s="89"/>
      <c r="K59" s="89"/>
    </row>
    <row r="60" spans="1:21" ht="3" customHeight="1" x14ac:dyDescent="0.25">
      <c r="A60" s="52"/>
      <c r="B60" s="51"/>
      <c r="C60" s="90"/>
      <c r="D60" s="90"/>
      <c r="E60" s="51"/>
      <c r="F60" s="51"/>
      <c r="G60" s="51"/>
      <c r="H60" s="51"/>
      <c r="I60" s="51"/>
      <c r="J60" s="51"/>
      <c r="K60" s="51"/>
    </row>
    <row r="61" spans="1:21" ht="18.75" customHeight="1" x14ac:dyDescent="0.25">
      <c r="A61" s="267">
        <v>7385</v>
      </c>
      <c r="B61" s="232" t="s">
        <v>78</v>
      </c>
      <c r="C61" s="12" t="s">
        <v>79</v>
      </c>
      <c r="D61" s="88" t="s">
        <v>224</v>
      </c>
      <c r="E61" s="231" t="s">
        <v>339</v>
      </c>
      <c r="F61" s="231">
        <v>304</v>
      </c>
      <c r="G61" s="177"/>
      <c r="H61" s="11"/>
      <c r="I61" s="194" t="s">
        <v>117</v>
      </c>
      <c r="J61" s="12"/>
      <c r="K61" s="12"/>
    </row>
    <row r="62" spans="1:21" ht="14.25" customHeight="1" x14ac:dyDescent="0.25">
      <c r="A62" s="267"/>
      <c r="B62" s="232" t="s">
        <v>74</v>
      </c>
      <c r="C62" s="12" t="s">
        <v>75</v>
      </c>
      <c r="D62" s="12" t="s">
        <v>76</v>
      </c>
      <c r="E62" s="231" t="s">
        <v>339</v>
      </c>
      <c r="F62" s="12">
        <v>304</v>
      </c>
      <c r="G62" s="12"/>
      <c r="H62" s="12" t="s">
        <v>117</v>
      </c>
      <c r="I62" s="9"/>
      <c r="J62" s="12"/>
      <c r="K62" s="12"/>
    </row>
    <row r="63" spans="1:21" ht="15" customHeight="1" x14ac:dyDescent="0.25">
      <c r="A63" s="267"/>
      <c r="B63" s="232" t="s">
        <v>44</v>
      </c>
      <c r="C63" s="88" t="s">
        <v>77</v>
      </c>
      <c r="D63" s="88" t="s">
        <v>231</v>
      </c>
      <c r="E63" s="12" t="s">
        <v>339</v>
      </c>
      <c r="F63" s="12">
        <v>303</v>
      </c>
      <c r="G63" s="194" t="s">
        <v>117</v>
      </c>
      <c r="H63" s="9"/>
      <c r="I63" s="177"/>
      <c r="J63" s="12"/>
      <c r="K63" s="12"/>
    </row>
    <row r="64" spans="1:21" ht="15.75" customHeight="1" x14ac:dyDescent="0.25">
      <c r="A64" s="267"/>
      <c r="B64" s="232" t="s">
        <v>71</v>
      </c>
      <c r="C64" s="222" t="s">
        <v>72</v>
      </c>
      <c r="D64" s="194"/>
      <c r="E64" s="12"/>
      <c r="F64" s="12"/>
      <c r="G64" s="11"/>
      <c r="H64" s="203"/>
      <c r="I64" s="11"/>
      <c r="J64" s="222" t="s">
        <v>117</v>
      </c>
      <c r="K64" s="12"/>
    </row>
    <row r="65" spans="1:11" ht="17.25" customHeight="1" x14ac:dyDescent="0.25">
      <c r="A65" s="267"/>
      <c r="B65" s="12" t="s">
        <v>50</v>
      </c>
      <c r="C65" s="12" t="s">
        <v>73</v>
      </c>
      <c r="D65" s="12" t="s">
        <v>151</v>
      </c>
      <c r="E65" s="12"/>
      <c r="F65" s="61" t="s">
        <v>226</v>
      </c>
      <c r="G65" s="12"/>
      <c r="H65" s="12"/>
      <c r="I65" s="12"/>
      <c r="J65" s="12"/>
      <c r="K65" s="61" t="s">
        <v>315</v>
      </c>
    </row>
    <row r="66" spans="1:11" ht="3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204"/>
      <c r="K66" s="179"/>
    </row>
    <row r="67" spans="1:11" ht="19.5" customHeight="1" x14ac:dyDescent="0.25">
      <c r="A67" s="263">
        <v>8385</v>
      </c>
      <c r="B67" s="11" t="s">
        <v>344</v>
      </c>
      <c r="C67" s="190" t="s">
        <v>304</v>
      </c>
      <c r="D67" s="205" t="s">
        <v>47</v>
      </c>
      <c r="E67" s="231" t="s">
        <v>339</v>
      </c>
      <c r="F67" s="11">
        <v>404</v>
      </c>
      <c r="H67" s="12" t="s">
        <v>117</v>
      </c>
      <c r="J67" s="11"/>
      <c r="K67" s="177"/>
    </row>
    <row r="68" spans="1:11" ht="17.25" customHeight="1" x14ac:dyDescent="0.25">
      <c r="A68" s="264"/>
      <c r="B68" s="11" t="s">
        <v>345</v>
      </c>
      <c r="C68" s="190" t="s">
        <v>217</v>
      </c>
      <c r="D68" s="9" t="s">
        <v>170</v>
      </c>
      <c r="E68" s="12"/>
      <c r="F68" s="61" t="s">
        <v>226</v>
      </c>
      <c r="G68" s="11"/>
      <c r="I68" s="92" t="s">
        <v>60</v>
      </c>
      <c r="J68" s="11"/>
      <c r="K68" s="11"/>
    </row>
    <row r="69" spans="1:11" ht="15.75" customHeight="1" x14ac:dyDescent="0.25">
      <c r="A69" s="264"/>
      <c r="B69" s="234" t="s">
        <v>143</v>
      </c>
      <c r="C69" s="190" t="s">
        <v>111</v>
      </c>
      <c r="D69" s="9" t="s">
        <v>139</v>
      </c>
      <c r="E69" s="231" t="s">
        <v>339</v>
      </c>
      <c r="F69" s="11">
        <v>503</v>
      </c>
      <c r="G69" s="89" t="s">
        <v>60</v>
      </c>
      <c r="H69" s="11"/>
      <c r="J69" s="11"/>
      <c r="K69" s="11"/>
    </row>
    <row r="70" spans="1:11" ht="16.5" customHeight="1" x14ac:dyDescent="0.25">
      <c r="A70" s="264"/>
      <c r="B70" s="234" t="s">
        <v>141</v>
      </c>
      <c r="C70" s="190" t="s">
        <v>218</v>
      </c>
      <c r="D70" s="9" t="s">
        <v>219</v>
      </c>
      <c r="E70" s="231" t="s">
        <v>339</v>
      </c>
      <c r="F70" s="231">
        <v>303</v>
      </c>
      <c r="G70" s="11"/>
      <c r="H70" s="11"/>
      <c r="I70" s="11"/>
      <c r="J70" s="12" t="s">
        <v>138</v>
      </c>
      <c r="K70" s="9"/>
    </row>
    <row r="71" spans="1:11" ht="15" customHeight="1" x14ac:dyDescent="0.25">
      <c r="A71" s="264"/>
      <c r="B71" s="234" t="s">
        <v>80</v>
      </c>
      <c r="C71" s="190" t="s">
        <v>105</v>
      </c>
      <c r="D71" s="11" t="s">
        <v>67</v>
      </c>
      <c r="E71" s="231" t="s">
        <v>339</v>
      </c>
      <c r="F71" s="11">
        <v>503</v>
      </c>
      <c r="G71" s="190"/>
      <c r="H71" s="11"/>
      <c r="I71" s="11"/>
      <c r="J71" s="11"/>
      <c r="K71" s="12" t="s">
        <v>117</v>
      </c>
    </row>
    <row r="72" spans="1:11" ht="3" customHeight="1" x14ac:dyDescent="0.25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8.75" customHeight="1" x14ac:dyDescent="0.25">
      <c r="A73" s="265">
        <v>9385</v>
      </c>
      <c r="B73" s="11" t="s">
        <v>81</v>
      </c>
      <c r="C73" s="11" t="s">
        <v>82</v>
      </c>
      <c r="D73" s="11" t="s">
        <v>83</v>
      </c>
      <c r="E73" s="195"/>
      <c r="F73" s="195"/>
      <c r="G73" s="195"/>
      <c r="H73" s="195"/>
      <c r="I73" s="195"/>
      <c r="J73" s="195"/>
      <c r="K73" s="195"/>
    </row>
    <row r="74" spans="1:11" ht="15.75" customHeight="1" x14ac:dyDescent="0.25">
      <c r="A74" s="265"/>
      <c r="B74" s="232" t="s">
        <v>142</v>
      </c>
      <c r="C74" s="11" t="s">
        <v>158</v>
      </c>
      <c r="D74" s="11" t="s">
        <v>139</v>
      </c>
      <c r="E74" s="11" t="s">
        <v>341</v>
      </c>
      <c r="F74" s="11" t="s">
        <v>340</v>
      </c>
      <c r="G74" s="9"/>
      <c r="H74" s="9"/>
      <c r="I74" s="186" t="s">
        <v>60</v>
      </c>
      <c r="J74" s="11"/>
      <c r="K74" s="11"/>
    </row>
  </sheetData>
  <mergeCells count="23">
    <mergeCell ref="C1:K2"/>
    <mergeCell ref="A4:B4"/>
    <mergeCell ref="C4:D4"/>
    <mergeCell ref="F4:H4"/>
    <mergeCell ref="I4:K4"/>
    <mergeCell ref="A73:A74"/>
    <mergeCell ref="A53:L53"/>
    <mergeCell ref="F5:H5"/>
    <mergeCell ref="I5:K5"/>
    <mergeCell ref="A8:A13"/>
    <mergeCell ref="A15:A20"/>
    <mergeCell ref="A22:A26"/>
    <mergeCell ref="A28:A31"/>
    <mergeCell ref="A5:B5"/>
    <mergeCell ref="C5:D5"/>
    <mergeCell ref="M29:M31"/>
    <mergeCell ref="A67:A71"/>
    <mergeCell ref="A43:A46"/>
    <mergeCell ref="A48:A49"/>
    <mergeCell ref="A55:A59"/>
    <mergeCell ref="A61:A65"/>
    <mergeCell ref="A33:A37"/>
    <mergeCell ref="A39:A41"/>
  </mergeCells>
  <pageMargins left="0.7" right="0.7" top="0.75" bottom="0.75" header="0.3" footer="0.3"/>
  <pageSetup orientation="portrait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="80" zoomScaleNormal="80" workbookViewId="0">
      <selection activeCell="E26" sqref="E26"/>
    </sheetView>
  </sheetViews>
  <sheetFormatPr baseColWidth="10" defaultRowHeight="15" x14ac:dyDescent="0.25"/>
  <cols>
    <col min="1" max="1" width="31.5703125" customWidth="1"/>
    <col min="2" max="2" width="16.28515625" bestFit="1" customWidth="1"/>
    <col min="5" max="5" width="13.140625" customWidth="1"/>
    <col min="257" max="257" width="31.5703125" customWidth="1"/>
    <col min="258" max="258" width="16.28515625" bestFit="1" customWidth="1"/>
    <col min="513" max="513" width="31.5703125" customWidth="1"/>
    <col min="514" max="514" width="16.28515625" bestFit="1" customWidth="1"/>
    <col min="769" max="769" width="31.5703125" customWidth="1"/>
    <col min="770" max="770" width="16.28515625" bestFit="1" customWidth="1"/>
    <col min="1025" max="1025" width="31.5703125" customWidth="1"/>
    <col min="1026" max="1026" width="16.28515625" bestFit="1" customWidth="1"/>
    <col min="1281" max="1281" width="31.5703125" customWidth="1"/>
    <col min="1282" max="1282" width="16.28515625" bestFit="1" customWidth="1"/>
    <col min="1537" max="1537" width="31.5703125" customWidth="1"/>
    <col min="1538" max="1538" width="16.28515625" bestFit="1" customWidth="1"/>
    <col min="1793" max="1793" width="31.5703125" customWidth="1"/>
    <col min="1794" max="1794" width="16.28515625" bestFit="1" customWidth="1"/>
    <col min="2049" max="2049" width="31.5703125" customWidth="1"/>
    <col min="2050" max="2050" width="16.28515625" bestFit="1" customWidth="1"/>
    <col min="2305" max="2305" width="31.5703125" customWidth="1"/>
    <col min="2306" max="2306" width="16.28515625" bestFit="1" customWidth="1"/>
    <col min="2561" max="2561" width="31.5703125" customWidth="1"/>
    <col min="2562" max="2562" width="16.28515625" bestFit="1" customWidth="1"/>
    <col min="2817" max="2817" width="31.5703125" customWidth="1"/>
    <col min="2818" max="2818" width="16.28515625" bestFit="1" customWidth="1"/>
    <col min="3073" max="3073" width="31.5703125" customWidth="1"/>
    <col min="3074" max="3074" width="16.28515625" bestFit="1" customWidth="1"/>
    <col min="3329" max="3329" width="31.5703125" customWidth="1"/>
    <col min="3330" max="3330" width="16.28515625" bestFit="1" customWidth="1"/>
    <col min="3585" max="3585" width="31.5703125" customWidth="1"/>
    <col min="3586" max="3586" width="16.28515625" bestFit="1" customWidth="1"/>
    <col min="3841" max="3841" width="31.5703125" customWidth="1"/>
    <col min="3842" max="3842" width="16.28515625" bestFit="1" customWidth="1"/>
    <col min="4097" max="4097" width="31.5703125" customWidth="1"/>
    <col min="4098" max="4098" width="16.28515625" bestFit="1" customWidth="1"/>
    <col min="4353" max="4353" width="31.5703125" customWidth="1"/>
    <col min="4354" max="4354" width="16.28515625" bestFit="1" customWidth="1"/>
    <col min="4609" max="4609" width="31.5703125" customWidth="1"/>
    <col min="4610" max="4610" width="16.28515625" bestFit="1" customWidth="1"/>
    <col min="4865" max="4865" width="31.5703125" customWidth="1"/>
    <col min="4866" max="4866" width="16.28515625" bestFit="1" customWidth="1"/>
    <col min="5121" max="5121" width="31.5703125" customWidth="1"/>
    <col min="5122" max="5122" width="16.28515625" bestFit="1" customWidth="1"/>
    <col min="5377" max="5377" width="31.5703125" customWidth="1"/>
    <col min="5378" max="5378" width="16.28515625" bestFit="1" customWidth="1"/>
    <col min="5633" max="5633" width="31.5703125" customWidth="1"/>
    <col min="5634" max="5634" width="16.28515625" bestFit="1" customWidth="1"/>
    <col min="5889" max="5889" width="31.5703125" customWidth="1"/>
    <col min="5890" max="5890" width="16.28515625" bestFit="1" customWidth="1"/>
    <col min="6145" max="6145" width="31.5703125" customWidth="1"/>
    <col min="6146" max="6146" width="16.28515625" bestFit="1" customWidth="1"/>
    <col min="6401" max="6401" width="31.5703125" customWidth="1"/>
    <col min="6402" max="6402" width="16.28515625" bestFit="1" customWidth="1"/>
    <col min="6657" max="6657" width="31.5703125" customWidth="1"/>
    <col min="6658" max="6658" width="16.28515625" bestFit="1" customWidth="1"/>
    <col min="6913" max="6913" width="31.5703125" customWidth="1"/>
    <col min="6914" max="6914" width="16.28515625" bestFit="1" customWidth="1"/>
    <col min="7169" max="7169" width="31.5703125" customWidth="1"/>
    <col min="7170" max="7170" width="16.28515625" bestFit="1" customWidth="1"/>
    <col min="7425" max="7425" width="31.5703125" customWidth="1"/>
    <col min="7426" max="7426" width="16.28515625" bestFit="1" customWidth="1"/>
    <col min="7681" max="7681" width="31.5703125" customWidth="1"/>
    <col min="7682" max="7682" width="16.28515625" bestFit="1" customWidth="1"/>
    <col min="7937" max="7937" width="31.5703125" customWidth="1"/>
    <col min="7938" max="7938" width="16.28515625" bestFit="1" customWidth="1"/>
    <col min="8193" max="8193" width="31.5703125" customWidth="1"/>
    <col min="8194" max="8194" width="16.28515625" bestFit="1" customWidth="1"/>
    <col min="8449" max="8449" width="31.5703125" customWidth="1"/>
    <col min="8450" max="8450" width="16.28515625" bestFit="1" customWidth="1"/>
    <col min="8705" max="8705" width="31.5703125" customWidth="1"/>
    <col min="8706" max="8706" width="16.28515625" bestFit="1" customWidth="1"/>
    <col min="8961" max="8961" width="31.5703125" customWidth="1"/>
    <col min="8962" max="8962" width="16.28515625" bestFit="1" customWidth="1"/>
    <col min="9217" max="9217" width="31.5703125" customWidth="1"/>
    <col min="9218" max="9218" width="16.28515625" bestFit="1" customWidth="1"/>
    <col min="9473" max="9473" width="31.5703125" customWidth="1"/>
    <col min="9474" max="9474" width="16.28515625" bestFit="1" customWidth="1"/>
    <col min="9729" max="9729" width="31.5703125" customWidth="1"/>
    <col min="9730" max="9730" width="16.28515625" bestFit="1" customWidth="1"/>
    <col min="9985" max="9985" width="31.5703125" customWidth="1"/>
    <col min="9986" max="9986" width="16.28515625" bestFit="1" customWidth="1"/>
    <col min="10241" max="10241" width="31.5703125" customWidth="1"/>
    <col min="10242" max="10242" width="16.28515625" bestFit="1" customWidth="1"/>
    <col min="10497" max="10497" width="31.5703125" customWidth="1"/>
    <col min="10498" max="10498" width="16.28515625" bestFit="1" customWidth="1"/>
    <col min="10753" max="10753" width="31.5703125" customWidth="1"/>
    <col min="10754" max="10754" width="16.28515625" bestFit="1" customWidth="1"/>
    <col min="11009" max="11009" width="31.5703125" customWidth="1"/>
    <col min="11010" max="11010" width="16.28515625" bestFit="1" customWidth="1"/>
    <col min="11265" max="11265" width="31.5703125" customWidth="1"/>
    <col min="11266" max="11266" width="16.28515625" bestFit="1" customWidth="1"/>
    <col min="11521" max="11521" width="31.5703125" customWidth="1"/>
    <col min="11522" max="11522" width="16.28515625" bestFit="1" customWidth="1"/>
    <col min="11777" max="11777" width="31.5703125" customWidth="1"/>
    <col min="11778" max="11778" width="16.28515625" bestFit="1" customWidth="1"/>
    <col min="12033" max="12033" width="31.5703125" customWidth="1"/>
    <col min="12034" max="12034" width="16.28515625" bestFit="1" customWidth="1"/>
    <col min="12289" max="12289" width="31.5703125" customWidth="1"/>
    <col min="12290" max="12290" width="16.28515625" bestFit="1" customWidth="1"/>
    <col min="12545" max="12545" width="31.5703125" customWidth="1"/>
    <col min="12546" max="12546" width="16.28515625" bestFit="1" customWidth="1"/>
    <col min="12801" max="12801" width="31.5703125" customWidth="1"/>
    <col min="12802" max="12802" width="16.28515625" bestFit="1" customWidth="1"/>
    <col min="13057" max="13057" width="31.5703125" customWidth="1"/>
    <col min="13058" max="13058" width="16.28515625" bestFit="1" customWidth="1"/>
    <col min="13313" max="13313" width="31.5703125" customWidth="1"/>
    <col min="13314" max="13314" width="16.28515625" bestFit="1" customWidth="1"/>
    <col min="13569" max="13569" width="31.5703125" customWidth="1"/>
    <col min="13570" max="13570" width="16.28515625" bestFit="1" customWidth="1"/>
    <col min="13825" max="13825" width="31.5703125" customWidth="1"/>
    <col min="13826" max="13826" width="16.28515625" bestFit="1" customWidth="1"/>
    <col min="14081" max="14081" width="31.5703125" customWidth="1"/>
    <col min="14082" max="14082" width="16.28515625" bestFit="1" customWidth="1"/>
    <col min="14337" max="14337" width="31.5703125" customWidth="1"/>
    <col min="14338" max="14338" width="16.28515625" bestFit="1" customWidth="1"/>
    <col min="14593" max="14593" width="31.5703125" customWidth="1"/>
    <col min="14594" max="14594" width="16.28515625" bestFit="1" customWidth="1"/>
    <col min="14849" max="14849" width="31.5703125" customWidth="1"/>
    <col min="14850" max="14850" width="16.28515625" bestFit="1" customWidth="1"/>
    <col min="15105" max="15105" width="31.5703125" customWidth="1"/>
    <col min="15106" max="15106" width="16.28515625" bestFit="1" customWidth="1"/>
    <col min="15361" max="15361" width="31.5703125" customWidth="1"/>
    <col min="15362" max="15362" width="16.28515625" bestFit="1" customWidth="1"/>
    <col min="15617" max="15617" width="31.5703125" customWidth="1"/>
    <col min="15618" max="15618" width="16.28515625" bestFit="1" customWidth="1"/>
    <col min="15873" max="15873" width="31.5703125" customWidth="1"/>
    <col min="15874" max="15874" width="16.28515625" bestFit="1" customWidth="1"/>
    <col min="16129" max="16129" width="31.5703125" customWidth="1"/>
    <col min="16130" max="16130" width="16.28515625" bestFit="1" customWidth="1"/>
  </cols>
  <sheetData>
    <row r="1" spans="1:7" ht="15.75" x14ac:dyDescent="0.25">
      <c r="A1" s="1"/>
      <c r="B1" s="2"/>
      <c r="C1" s="278" t="s">
        <v>133</v>
      </c>
      <c r="D1" s="279"/>
      <c r="E1" s="279"/>
      <c r="F1" s="279"/>
      <c r="G1" s="280"/>
    </row>
    <row r="2" spans="1:7" x14ac:dyDescent="0.25">
      <c r="A2" s="3" t="s">
        <v>89</v>
      </c>
      <c r="B2" s="3" t="s">
        <v>134</v>
      </c>
      <c r="C2" s="4" t="s">
        <v>11</v>
      </c>
      <c r="D2" s="4" t="s">
        <v>12</v>
      </c>
      <c r="E2" s="4" t="s">
        <v>135</v>
      </c>
      <c r="F2" s="4" t="s">
        <v>14</v>
      </c>
      <c r="G2" s="4" t="s">
        <v>15</v>
      </c>
    </row>
    <row r="3" spans="1:7" ht="15.75" x14ac:dyDescent="0.25">
      <c r="A3" s="11" t="str">
        <f>horarios!C11</f>
        <v>Medios I</v>
      </c>
      <c r="B3" s="53"/>
      <c r="C3" s="74"/>
      <c r="D3" s="76"/>
      <c r="E3" s="77" t="str">
        <f>horarios!I11</f>
        <v>2.00 - 6.00</v>
      </c>
      <c r="F3" s="77"/>
      <c r="G3" s="77"/>
    </row>
    <row r="4" spans="1:7" ht="15.75" x14ac:dyDescent="0.25">
      <c r="A4" s="11" t="str">
        <f>horarios!C17</f>
        <v xml:space="preserve">Medios 2 </v>
      </c>
      <c r="B4" s="56"/>
      <c r="C4" s="74"/>
      <c r="D4" s="77"/>
      <c r="E4" s="77"/>
      <c r="F4" s="77"/>
      <c r="G4" s="77"/>
    </row>
    <row r="5" spans="1:7" ht="15.75" customHeight="1" x14ac:dyDescent="0.25">
      <c r="A5" s="7"/>
      <c r="B5" s="55"/>
      <c r="C5" s="74"/>
      <c r="D5" s="76"/>
      <c r="E5" s="76"/>
      <c r="F5" s="76"/>
      <c r="G5" s="76"/>
    </row>
    <row r="6" spans="1:7" ht="15.75" customHeight="1" x14ac:dyDescent="0.25">
      <c r="A6" s="78"/>
      <c r="B6" s="60"/>
      <c r="D6" s="76"/>
      <c r="E6" s="76"/>
      <c r="F6" s="76"/>
      <c r="G6" s="76"/>
    </row>
    <row r="7" spans="1:7" ht="15.75" customHeight="1" x14ac:dyDescent="0.25">
      <c r="A7" s="7"/>
      <c r="B7" s="55"/>
      <c r="C7" s="74"/>
      <c r="D7" s="74"/>
      <c r="E7" s="76"/>
      <c r="F7" s="76"/>
      <c r="G7" s="76"/>
    </row>
    <row r="8" spans="1:7" ht="15.75" customHeight="1" x14ac:dyDescent="0.25">
      <c r="A8" s="79"/>
      <c r="B8" s="58"/>
      <c r="C8" s="74"/>
      <c r="D8" s="74"/>
      <c r="E8" s="76"/>
      <c r="F8" s="76"/>
      <c r="G8" s="76"/>
    </row>
    <row r="9" spans="1:7" ht="15.75" customHeight="1" x14ac:dyDescent="0.25">
      <c r="A9" s="80"/>
      <c r="B9" s="59"/>
      <c r="C9" s="76"/>
      <c r="D9" s="74"/>
      <c r="E9" s="76"/>
      <c r="F9" s="76"/>
      <c r="G9" s="76"/>
    </row>
    <row r="10" spans="1:7" ht="15.75" customHeight="1" x14ac:dyDescent="0.25">
      <c r="A10" s="15"/>
      <c r="B10" s="55"/>
      <c r="C10" s="76"/>
      <c r="D10" s="76"/>
      <c r="E10" s="74"/>
      <c r="F10" s="74"/>
      <c r="G10" s="74"/>
    </row>
    <row r="11" spans="1:7" ht="15.75" customHeight="1" x14ac:dyDescent="0.25">
      <c r="A11" s="11"/>
      <c r="B11" s="54"/>
      <c r="C11" s="74"/>
      <c r="D11" s="76"/>
      <c r="E11" s="74"/>
      <c r="F11" s="74"/>
      <c r="G11" s="74"/>
    </row>
    <row r="12" spans="1:7" ht="15.75" customHeight="1" x14ac:dyDescent="0.25">
      <c r="A12" s="7"/>
      <c r="B12" s="55"/>
      <c r="C12" s="74"/>
      <c r="D12" s="74"/>
      <c r="E12" s="74"/>
      <c r="F12" s="74"/>
      <c r="G12" s="74"/>
    </row>
    <row r="13" spans="1:7" ht="15.75" customHeight="1" x14ac:dyDescent="0.25">
      <c r="A13" s="11"/>
      <c r="B13" s="56"/>
      <c r="C13" s="74"/>
      <c r="D13" s="74"/>
      <c r="E13" s="74"/>
      <c r="F13" s="74"/>
      <c r="G13" s="74"/>
    </row>
    <row r="14" spans="1:7" ht="15.75" customHeight="1" x14ac:dyDescent="0.25">
      <c r="A14" s="10"/>
      <c r="B14" s="56"/>
      <c r="C14" s="74"/>
      <c r="D14" s="74"/>
      <c r="E14" s="74"/>
      <c r="F14" s="74"/>
      <c r="G14" s="74"/>
    </row>
    <row r="15" spans="1:7" x14ac:dyDescent="0.25">
      <c r="C15" s="75"/>
      <c r="D15" s="75"/>
      <c r="E15" s="75"/>
      <c r="F15" s="75"/>
      <c r="G15" s="75"/>
    </row>
  </sheetData>
  <mergeCells count="1">
    <mergeCell ref="C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1"/>
  <sheetViews>
    <sheetView topLeftCell="A76" zoomScale="98" zoomScaleNormal="98" workbookViewId="0">
      <selection activeCell="J95" sqref="J95"/>
    </sheetView>
  </sheetViews>
  <sheetFormatPr baseColWidth="10" defaultRowHeight="11.25" x14ac:dyDescent="0.2"/>
  <cols>
    <col min="1" max="1" width="4.140625" style="47" bestFit="1" customWidth="1"/>
    <col min="2" max="2" width="22.28515625" style="5" bestFit="1" customWidth="1"/>
    <col min="3" max="3" width="33.42578125" style="27" bestFit="1" customWidth="1"/>
    <col min="4" max="4" width="9" style="26" bestFit="1" customWidth="1"/>
    <col min="5" max="5" width="4.28515625" style="5" bestFit="1" customWidth="1"/>
    <col min="6" max="6" width="7" style="5" bestFit="1" customWidth="1"/>
    <col min="7" max="7" width="3.85546875" style="5" bestFit="1" customWidth="1"/>
    <col min="8" max="8" width="3" style="38" bestFit="1" customWidth="1"/>
    <col min="9" max="9" width="27" style="5" bestFit="1" customWidth="1"/>
    <col min="10" max="248" width="11.42578125" style="5"/>
    <col min="249" max="249" width="4.7109375" style="5" customWidth="1"/>
    <col min="250" max="250" width="21.7109375" style="5" customWidth="1"/>
    <col min="251" max="251" width="26.7109375" style="5" customWidth="1"/>
    <col min="252" max="252" width="9.5703125" style="5" customWidth="1"/>
    <col min="253" max="253" width="9.42578125" style="5" bestFit="1" customWidth="1"/>
    <col min="254" max="254" width="11.140625" style="5" customWidth="1"/>
    <col min="255" max="255" width="10.7109375" style="5" customWidth="1"/>
    <col min="256" max="256" width="12.28515625" style="5" customWidth="1"/>
    <col min="257" max="257" width="11.28515625" style="5" bestFit="1" customWidth="1"/>
    <col min="258" max="258" width="34.7109375" style="5" customWidth="1"/>
    <col min="259" max="504" width="11.42578125" style="5"/>
    <col min="505" max="505" width="4.7109375" style="5" customWidth="1"/>
    <col min="506" max="506" width="21.7109375" style="5" customWidth="1"/>
    <col min="507" max="507" width="26.7109375" style="5" customWidth="1"/>
    <col min="508" max="508" width="9.5703125" style="5" customWidth="1"/>
    <col min="509" max="509" width="9.42578125" style="5" bestFit="1" customWidth="1"/>
    <col min="510" max="510" width="11.140625" style="5" customWidth="1"/>
    <col min="511" max="511" width="10.7109375" style="5" customWidth="1"/>
    <col min="512" max="512" width="12.28515625" style="5" customWidth="1"/>
    <col min="513" max="513" width="11.28515625" style="5" bestFit="1" customWidth="1"/>
    <col min="514" max="514" width="34.7109375" style="5" customWidth="1"/>
    <col min="515" max="760" width="11.42578125" style="5"/>
    <col min="761" max="761" width="4.7109375" style="5" customWidth="1"/>
    <col min="762" max="762" width="21.7109375" style="5" customWidth="1"/>
    <col min="763" max="763" width="26.7109375" style="5" customWidth="1"/>
    <col min="764" max="764" width="9.5703125" style="5" customWidth="1"/>
    <col min="765" max="765" width="9.42578125" style="5" bestFit="1" customWidth="1"/>
    <col min="766" max="766" width="11.140625" style="5" customWidth="1"/>
    <col min="767" max="767" width="10.7109375" style="5" customWidth="1"/>
    <col min="768" max="768" width="12.28515625" style="5" customWidth="1"/>
    <col min="769" max="769" width="11.28515625" style="5" bestFit="1" customWidth="1"/>
    <col min="770" max="770" width="34.7109375" style="5" customWidth="1"/>
    <col min="771" max="1016" width="11.42578125" style="5"/>
    <col min="1017" max="1017" width="4.7109375" style="5" customWidth="1"/>
    <col min="1018" max="1018" width="21.7109375" style="5" customWidth="1"/>
    <col min="1019" max="1019" width="26.7109375" style="5" customWidth="1"/>
    <col min="1020" max="1020" width="9.5703125" style="5" customWidth="1"/>
    <col min="1021" max="1021" width="9.42578125" style="5" bestFit="1" customWidth="1"/>
    <col min="1022" max="1022" width="11.140625" style="5" customWidth="1"/>
    <col min="1023" max="1023" width="10.7109375" style="5" customWidth="1"/>
    <col min="1024" max="1024" width="12.28515625" style="5" customWidth="1"/>
    <col min="1025" max="1025" width="11.28515625" style="5" bestFit="1" customWidth="1"/>
    <col min="1026" max="1026" width="34.7109375" style="5" customWidth="1"/>
    <col min="1027" max="1272" width="11.42578125" style="5"/>
    <col min="1273" max="1273" width="4.7109375" style="5" customWidth="1"/>
    <col min="1274" max="1274" width="21.7109375" style="5" customWidth="1"/>
    <col min="1275" max="1275" width="26.7109375" style="5" customWidth="1"/>
    <col min="1276" max="1276" width="9.5703125" style="5" customWidth="1"/>
    <col min="1277" max="1277" width="9.42578125" style="5" bestFit="1" customWidth="1"/>
    <col min="1278" max="1278" width="11.140625" style="5" customWidth="1"/>
    <col min="1279" max="1279" width="10.7109375" style="5" customWidth="1"/>
    <col min="1280" max="1280" width="12.28515625" style="5" customWidth="1"/>
    <col min="1281" max="1281" width="11.28515625" style="5" bestFit="1" customWidth="1"/>
    <col min="1282" max="1282" width="34.7109375" style="5" customWidth="1"/>
    <col min="1283" max="1528" width="11.42578125" style="5"/>
    <col min="1529" max="1529" width="4.7109375" style="5" customWidth="1"/>
    <col min="1530" max="1530" width="21.7109375" style="5" customWidth="1"/>
    <col min="1531" max="1531" width="26.7109375" style="5" customWidth="1"/>
    <col min="1532" max="1532" width="9.5703125" style="5" customWidth="1"/>
    <col min="1533" max="1533" width="9.42578125" style="5" bestFit="1" customWidth="1"/>
    <col min="1534" max="1534" width="11.140625" style="5" customWidth="1"/>
    <col min="1535" max="1535" width="10.7109375" style="5" customWidth="1"/>
    <col min="1536" max="1536" width="12.28515625" style="5" customWidth="1"/>
    <col min="1537" max="1537" width="11.28515625" style="5" bestFit="1" customWidth="1"/>
    <col min="1538" max="1538" width="34.7109375" style="5" customWidth="1"/>
    <col min="1539" max="1784" width="11.42578125" style="5"/>
    <col min="1785" max="1785" width="4.7109375" style="5" customWidth="1"/>
    <col min="1786" max="1786" width="21.7109375" style="5" customWidth="1"/>
    <col min="1787" max="1787" width="26.7109375" style="5" customWidth="1"/>
    <col min="1788" max="1788" width="9.5703125" style="5" customWidth="1"/>
    <col min="1789" max="1789" width="9.42578125" style="5" bestFit="1" customWidth="1"/>
    <col min="1790" max="1790" width="11.140625" style="5" customWidth="1"/>
    <col min="1791" max="1791" width="10.7109375" style="5" customWidth="1"/>
    <col min="1792" max="1792" width="12.28515625" style="5" customWidth="1"/>
    <col min="1793" max="1793" width="11.28515625" style="5" bestFit="1" customWidth="1"/>
    <col min="1794" max="1794" width="34.7109375" style="5" customWidth="1"/>
    <col min="1795" max="2040" width="11.42578125" style="5"/>
    <col min="2041" max="2041" width="4.7109375" style="5" customWidth="1"/>
    <col min="2042" max="2042" width="21.7109375" style="5" customWidth="1"/>
    <col min="2043" max="2043" width="26.7109375" style="5" customWidth="1"/>
    <col min="2044" max="2044" width="9.5703125" style="5" customWidth="1"/>
    <col min="2045" max="2045" width="9.42578125" style="5" bestFit="1" customWidth="1"/>
    <col min="2046" max="2046" width="11.140625" style="5" customWidth="1"/>
    <col min="2047" max="2047" width="10.7109375" style="5" customWidth="1"/>
    <col min="2048" max="2048" width="12.28515625" style="5" customWidth="1"/>
    <col min="2049" max="2049" width="11.28515625" style="5" bestFit="1" customWidth="1"/>
    <col min="2050" max="2050" width="34.7109375" style="5" customWidth="1"/>
    <col min="2051" max="2296" width="11.42578125" style="5"/>
    <col min="2297" max="2297" width="4.7109375" style="5" customWidth="1"/>
    <col min="2298" max="2298" width="21.7109375" style="5" customWidth="1"/>
    <col min="2299" max="2299" width="26.7109375" style="5" customWidth="1"/>
    <col min="2300" max="2300" width="9.5703125" style="5" customWidth="1"/>
    <col min="2301" max="2301" width="9.42578125" style="5" bestFit="1" customWidth="1"/>
    <col min="2302" max="2302" width="11.140625" style="5" customWidth="1"/>
    <col min="2303" max="2303" width="10.7109375" style="5" customWidth="1"/>
    <col min="2304" max="2304" width="12.28515625" style="5" customWidth="1"/>
    <col min="2305" max="2305" width="11.28515625" style="5" bestFit="1" customWidth="1"/>
    <col min="2306" max="2306" width="34.7109375" style="5" customWidth="1"/>
    <col min="2307" max="2552" width="11.42578125" style="5"/>
    <col min="2553" max="2553" width="4.7109375" style="5" customWidth="1"/>
    <col min="2554" max="2554" width="21.7109375" style="5" customWidth="1"/>
    <col min="2555" max="2555" width="26.7109375" style="5" customWidth="1"/>
    <col min="2556" max="2556" width="9.5703125" style="5" customWidth="1"/>
    <col min="2557" max="2557" width="9.42578125" style="5" bestFit="1" customWidth="1"/>
    <col min="2558" max="2558" width="11.140625" style="5" customWidth="1"/>
    <col min="2559" max="2559" width="10.7109375" style="5" customWidth="1"/>
    <col min="2560" max="2560" width="12.28515625" style="5" customWidth="1"/>
    <col min="2561" max="2561" width="11.28515625" style="5" bestFit="1" customWidth="1"/>
    <col min="2562" max="2562" width="34.7109375" style="5" customWidth="1"/>
    <col min="2563" max="2808" width="11.42578125" style="5"/>
    <col min="2809" max="2809" width="4.7109375" style="5" customWidth="1"/>
    <col min="2810" max="2810" width="21.7109375" style="5" customWidth="1"/>
    <col min="2811" max="2811" width="26.7109375" style="5" customWidth="1"/>
    <col min="2812" max="2812" width="9.5703125" style="5" customWidth="1"/>
    <col min="2813" max="2813" width="9.42578125" style="5" bestFit="1" customWidth="1"/>
    <col min="2814" max="2814" width="11.140625" style="5" customWidth="1"/>
    <col min="2815" max="2815" width="10.7109375" style="5" customWidth="1"/>
    <col min="2816" max="2816" width="12.28515625" style="5" customWidth="1"/>
    <col min="2817" max="2817" width="11.28515625" style="5" bestFit="1" customWidth="1"/>
    <col min="2818" max="2818" width="34.7109375" style="5" customWidth="1"/>
    <col min="2819" max="3064" width="11.42578125" style="5"/>
    <col min="3065" max="3065" width="4.7109375" style="5" customWidth="1"/>
    <col min="3066" max="3066" width="21.7109375" style="5" customWidth="1"/>
    <col min="3067" max="3067" width="26.7109375" style="5" customWidth="1"/>
    <col min="3068" max="3068" width="9.5703125" style="5" customWidth="1"/>
    <col min="3069" max="3069" width="9.42578125" style="5" bestFit="1" customWidth="1"/>
    <col min="3070" max="3070" width="11.140625" style="5" customWidth="1"/>
    <col min="3071" max="3071" width="10.7109375" style="5" customWidth="1"/>
    <col min="3072" max="3072" width="12.28515625" style="5" customWidth="1"/>
    <col min="3073" max="3073" width="11.28515625" style="5" bestFit="1" customWidth="1"/>
    <col min="3074" max="3074" width="34.7109375" style="5" customWidth="1"/>
    <col min="3075" max="3320" width="11.42578125" style="5"/>
    <col min="3321" max="3321" width="4.7109375" style="5" customWidth="1"/>
    <col min="3322" max="3322" width="21.7109375" style="5" customWidth="1"/>
    <col min="3323" max="3323" width="26.7109375" style="5" customWidth="1"/>
    <col min="3324" max="3324" width="9.5703125" style="5" customWidth="1"/>
    <col min="3325" max="3325" width="9.42578125" style="5" bestFit="1" customWidth="1"/>
    <col min="3326" max="3326" width="11.140625" style="5" customWidth="1"/>
    <col min="3327" max="3327" width="10.7109375" style="5" customWidth="1"/>
    <col min="3328" max="3328" width="12.28515625" style="5" customWidth="1"/>
    <col min="3329" max="3329" width="11.28515625" style="5" bestFit="1" customWidth="1"/>
    <col min="3330" max="3330" width="34.7109375" style="5" customWidth="1"/>
    <col min="3331" max="3576" width="11.42578125" style="5"/>
    <col min="3577" max="3577" width="4.7109375" style="5" customWidth="1"/>
    <col min="3578" max="3578" width="21.7109375" style="5" customWidth="1"/>
    <col min="3579" max="3579" width="26.7109375" style="5" customWidth="1"/>
    <col min="3580" max="3580" width="9.5703125" style="5" customWidth="1"/>
    <col min="3581" max="3581" width="9.42578125" style="5" bestFit="1" customWidth="1"/>
    <col min="3582" max="3582" width="11.140625" style="5" customWidth="1"/>
    <col min="3583" max="3583" width="10.7109375" style="5" customWidth="1"/>
    <col min="3584" max="3584" width="12.28515625" style="5" customWidth="1"/>
    <col min="3585" max="3585" width="11.28515625" style="5" bestFit="1" customWidth="1"/>
    <col min="3586" max="3586" width="34.7109375" style="5" customWidth="1"/>
    <col min="3587" max="3832" width="11.42578125" style="5"/>
    <col min="3833" max="3833" width="4.7109375" style="5" customWidth="1"/>
    <col min="3834" max="3834" width="21.7109375" style="5" customWidth="1"/>
    <col min="3835" max="3835" width="26.7109375" style="5" customWidth="1"/>
    <col min="3836" max="3836" width="9.5703125" style="5" customWidth="1"/>
    <col min="3837" max="3837" width="9.42578125" style="5" bestFit="1" customWidth="1"/>
    <col min="3838" max="3838" width="11.140625" style="5" customWidth="1"/>
    <col min="3839" max="3839" width="10.7109375" style="5" customWidth="1"/>
    <col min="3840" max="3840" width="12.28515625" style="5" customWidth="1"/>
    <col min="3841" max="3841" width="11.28515625" style="5" bestFit="1" customWidth="1"/>
    <col min="3842" max="3842" width="34.7109375" style="5" customWidth="1"/>
    <col min="3843" max="4088" width="11.42578125" style="5"/>
    <col min="4089" max="4089" width="4.7109375" style="5" customWidth="1"/>
    <col min="4090" max="4090" width="21.7109375" style="5" customWidth="1"/>
    <col min="4091" max="4091" width="26.7109375" style="5" customWidth="1"/>
    <col min="4092" max="4092" width="9.5703125" style="5" customWidth="1"/>
    <col min="4093" max="4093" width="9.42578125" style="5" bestFit="1" customWidth="1"/>
    <col min="4094" max="4094" width="11.140625" style="5" customWidth="1"/>
    <col min="4095" max="4095" width="10.7109375" style="5" customWidth="1"/>
    <col min="4096" max="4096" width="12.28515625" style="5" customWidth="1"/>
    <col min="4097" max="4097" width="11.28515625" style="5" bestFit="1" customWidth="1"/>
    <col min="4098" max="4098" width="34.7109375" style="5" customWidth="1"/>
    <col min="4099" max="4344" width="11.42578125" style="5"/>
    <col min="4345" max="4345" width="4.7109375" style="5" customWidth="1"/>
    <col min="4346" max="4346" width="21.7109375" style="5" customWidth="1"/>
    <col min="4347" max="4347" width="26.7109375" style="5" customWidth="1"/>
    <col min="4348" max="4348" width="9.5703125" style="5" customWidth="1"/>
    <col min="4349" max="4349" width="9.42578125" style="5" bestFit="1" customWidth="1"/>
    <col min="4350" max="4350" width="11.140625" style="5" customWidth="1"/>
    <col min="4351" max="4351" width="10.7109375" style="5" customWidth="1"/>
    <col min="4352" max="4352" width="12.28515625" style="5" customWidth="1"/>
    <col min="4353" max="4353" width="11.28515625" style="5" bestFit="1" customWidth="1"/>
    <col min="4354" max="4354" width="34.7109375" style="5" customWidth="1"/>
    <col min="4355" max="4600" width="11.42578125" style="5"/>
    <col min="4601" max="4601" width="4.7109375" style="5" customWidth="1"/>
    <col min="4602" max="4602" width="21.7109375" style="5" customWidth="1"/>
    <col min="4603" max="4603" width="26.7109375" style="5" customWidth="1"/>
    <col min="4604" max="4604" width="9.5703125" style="5" customWidth="1"/>
    <col min="4605" max="4605" width="9.42578125" style="5" bestFit="1" customWidth="1"/>
    <col min="4606" max="4606" width="11.140625" style="5" customWidth="1"/>
    <col min="4607" max="4607" width="10.7109375" style="5" customWidth="1"/>
    <col min="4608" max="4608" width="12.28515625" style="5" customWidth="1"/>
    <col min="4609" max="4609" width="11.28515625" style="5" bestFit="1" customWidth="1"/>
    <col min="4610" max="4610" width="34.7109375" style="5" customWidth="1"/>
    <col min="4611" max="4856" width="11.42578125" style="5"/>
    <col min="4857" max="4857" width="4.7109375" style="5" customWidth="1"/>
    <col min="4858" max="4858" width="21.7109375" style="5" customWidth="1"/>
    <col min="4859" max="4859" width="26.7109375" style="5" customWidth="1"/>
    <col min="4860" max="4860" width="9.5703125" style="5" customWidth="1"/>
    <col min="4861" max="4861" width="9.42578125" style="5" bestFit="1" customWidth="1"/>
    <col min="4862" max="4862" width="11.140625" style="5" customWidth="1"/>
    <col min="4863" max="4863" width="10.7109375" style="5" customWidth="1"/>
    <col min="4864" max="4864" width="12.28515625" style="5" customWidth="1"/>
    <col min="4865" max="4865" width="11.28515625" style="5" bestFit="1" customWidth="1"/>
    <col min="4866" max="4866" width="34.7109375" style="5" customWidth="1"/>
    <col min="4867" max="5112" width="11.42578125" style="5"/>
    <col min="5113" max="5113" width="4.7109375" style="5" customWidth="1"/>
    <col min="5114" max="5114" width="21.7109375" style="5" customWidth="1"/>
    <col min="5115" max="5115" width="26.7109375" style="5" customWidth="1"/>
    <col min="5116" max="5116" width="9.5703125" style="5" customWidth="1"/>
    <col min="5117" max="5117" width="9.42578125" style="5" bestFit="1" customWidth="1"/>
    <col min="5118" max="5118" width="11.140625" style="5" customWidth="1"/>
    <col min="5119" max="5119" width="10.7109375" style="5" customWidth="1"/>
    <col min="5120" max="5120" width="12.28515625" style="5" customWidth="1"/>
    <col min="5121" max="5121" width="11.28515625" style="5" bestFit="1" customWidth="1"/>
    <col min="5122" max="5122" width="34.7109375" style="5" customWidth="1"/>
    <col min="5123" max="5368" width="11.42578125" style="5"/>
    <col min="5369" max="5369" width="4.7109375" style="5" customWidth="1"/>
    <col min="5370" max="5370" width="21.7109375" style="5" customWidth="1"/>
    <col min="5371" max="5371" width="26.7109375" style="5" customWidth="1"/>
    <col min="5372" max="5372" width="9.5703125" style="5" customWidth="1"/>
    <col min="5373" max="5373" width="9.42578125" style="5" bestFit="1" customWidth="1"/>
    <col min="5374" max="5374" width="11.140625" style="5" customWidth="1"/>
    <col min="5375" max="5375" width="10.7109375" style="5" customWidth="1"/>
    <col min="5376" max="5376" width="12.28515625" style="5" customWidth="1"/>
    <col min="5377" max="5377" width="11.28515625" style="5" bestFit="1" customWidth="1"/>
    <col min="5378" max="5378" width="34.7109375" style="5" customWidth="1"/>
    <col min="5379" max="5624" width="11.42578125" style="5"/>
    <col min="5625" max="5625" width="4.7109375" style="5" customWidth="1"/>
    <col min="5626" max="5626" width="21.7109375" style="5" customWidth="1"/>
    <col min="5627" max="5627" width="26.7109375" style="5" customWidth="1"/>
    <col min="5628" max="5628" width="9.5703125" style="5" customWidth="1"/>
    <col min="5629" max="5629" width="9.42578125" style="5" bestFit="1" customWidth="1"/>
    <col min="5630" max="5630" width="11.140625" style="5" customWidth="1"/>
    <col min="5631" max="5631" width="10.7109375" style="5" customWidth="1"/>
    <col min="5632" max="5632" width="12.28515625" style="5" customWidth="1"/>
    <col min="5633" max="5633" width="11.28515625" style="5" bestFit="1" customWidth="1"/>
    <col min="5634" max="5634" width="34.7109375" style="5" customWidth="1"/>
    <col min="5635" max="5880" width="11.42578125" style="5"/>
    <col min="5881" max="5881" width="4.7109375" style="5" customWidth="1"/>
    <col min="5882" max="5882" width="21.7109375" style="5" customWidth="1"/>
    <col min="5883" max="5883" width="26.7109375" style="5" customWidth="1"/>
    <col min="5884" max="5884" width="9.5703125" style="5" customWidth="1"/>
    <col min="5885" max="5885" width="9.42578125" style="5" bestFit="1" customWidth="1"/>
    <col min="5886" max="5886" width="11.140625" style="5" customWidth="1"/>
    <col min="5887" max="5887" width="10.7109375" style="5" customWidth="1"/>
    <col min="5888" max="5888" width="12.28515625" style="5" customWidth="1"/>
    <col min="5889" max="5889" width="11.28515625" style="5" bestFit="1" customWidth="1"/>
    <col min="5890" max="5890" width="34.7109375" style="5" customWidth="1"/>
    <col min="5891" max="6136" width="11.42578125" style="5"/>
    <col min="6137" max="6137" width="4.7109375" style="5" customWidth="1"/>
    <col min="6138" max="6138" width="21.7109375" style="5" customWidth="1"/>
    <col min="6139" max="6139" width="26.7109375" style="5" customWidth="1"/>
    <col min="6140" max="6140" width="9.5703125" style="5" customWidth="1"/>
    <col min="6141" max="6141" width="9.42578125" style="5" bestFit="1" customWidth="1"/>
    <col min="6142" max="6142" width="11.140625" style="5" customWidth="1"/>
    <col min="6143" max="6143" width="10.7109375" style="5" customWidth="1"/>
    <col min="6144" max="6144" width="12.28515625" style="5" customWidth="1"/>
    <col min="6145" max="6145" width="11.28515625" style="5" bestFit="1" customWidth="1"/>
    <col min="6146" max="6146" width="34.7109375" style="5" customWidth="1"/>
    <col min="6147" max="6392" width="11.42578125" style="5"/>
    <col min="6393" max="6393" width="4.7109375" style="5" customWidth="1"/>
    <col min="6394" max="6394" width="21.7109375" style="5" customWidth="1"/>
    <col min="6395" max="6395" width="26.7109375" style="5" customWidth="1"/>
    <col min="6396" max="6396" width="9.5703125" style="5" customWidth="1"/>
    <col min="6397" max="6397" width="9.42578125" style="5" bestFit="1" customWidth="1"/>
    <col min="6398" max="6398" width="11.140625" style="5" customWidth="1"/>
    <col min="6399" max="6399" width="10.7109375" style="5" customWidth="1"/>
    <col min="6400" max="6400" width="12.28515625" style="5" customWidth="1"/>
    <col min="6401" max="6401" width="11.28515625" style="5" bestFit="1" customWidth="1"/>
    <col min="6402" max="6402" width="34.7109375" style="5" customWidth="1"/>
    <col min="6403" max="6648" width="11.42578125" style="5"/>
    <col min="6649" max="6649" width="4.7109375" style="5" customWidth="1"/>
    <col min="6650" max="6650" width="21.7109375" style="5" customWidth="1"/>
    <col min="6651" max="6651" width="26.7109375" style="5" customWidth="1"/>
    <col min="6652" max="6652" width="9.5703125" style="5" customWidth="1"/>
    <col min="6653" max="6653" width="9.42578125" style="5" bestFit="1" customWidth="1"/>
    <col min="6654" max="6654" width="11.140625" style="5" customWidth="1"/>
    <col min="6655" max="6655" width="10.7109375" style="5" customWidth="1"/>
    <col min="6656" max="6656" width="12.28515625" style="5" customWidth="1"/>
    <col min="6657" max="6657" width="11.28515625" style="5" bestFit="1" customWidth="1"/>
    <col min="6658" max="6658" width="34.7109375" style="5" customWidth="1"/>
    <col min="6659" max="6904" width="11.42578125" style="5"/>
    <col min="6905" max="6905" width="4.7109375" style="5" customWidth="1"/>
    <col min="6906" max="6906" width="21.7109375" style="5" customWidth="1"/>
    <col min="6907" max="6907" width="26.7109375" style="5" customWidth="1"/>
    <col min="6908" max="6908" width="9.5703125" style="5" customWidth="1"/>
    <col min="6909" max="6909" width="9.42578125" style="5" bestFit="1" customWidth="1"/>
    <col min="6910" max="6910" width="11.140625" style="5" customWidth="1"/>
    <col min="6911" max="6911" width="10.7109375" style="5" customWidth="1"/>
    <col min="6912" max="6912" width="12.28515625" style="5" customWidth="1"/>
    <col min="6913" max="6913" width="11.28515625" style="5" bestFit="1" customWidth="1"/>
    <col min="6914" max="6914" width="34.7109375" style="5" customWidth="1"/>
    <col min="6915" max="7160" width="11.42578125" style="5"/>
    <col min="7161" max="7161" width="4.7109375" style="5" customWidth="1"/>
    <col min="7162" max="7162" width="21.7109375" style="5" customWidth="1"/>
    <col min="7163" max="7163" width="26.7109375" style="5" customWidth="1"/>
    <col min="7164" max="7164" width="9.5703125" style="5" customWidth="1"/>
    <col min="7165" max="7165" width="9.42578125" style="5" bestFit="1" customWidth="1"/>
    <col min="7166" max="7166" width="11.140625" style="5" customWidth="1"/>
    <col min="7167" max="7167" width="10.7109375" style="5" customWidth="1"/>
    <col min="7168" max="7168" width="12.28515625" style="5" customWidth="1"/>
    <col min="7169" max="7169" width="11.28515625" style="5" bestFit="1" customWidth="1"/>
    <col min="7170" max="7170" width="34.7109375" style="5" customWidth="1"/>
    <col min="7171" max="7416" width="11.42578125" style="5"/>
    <col min="7417" max="7417" width="4.7109375" style="5" customWidth="1"/>
    <col min="7418" max="7418" width="21.7109375" style="5" customWidth="1"/>
    <col min="7419" max="7419" width="26.7109375" style="5" customWidth="1"/>
    <col min="7420" max="7420" width="9.5703125" style="5" customWidth="1"/>
    <col min="7421" max="7421" width="9.42578125" style="5" bestFit="1" customWidth="1"/>
    <col min="7422" max="7422" width="11.140625" style="5" customWidth="1"/>
    <col min="7423" max="7423" width="10.7109375" style="5" customWidth="1"/>
    <col min="7424" max="7424" width="12.28515625" style="5" customWidth="1"/>
    <col min="7425" max="7425" width="11.28515625" style="5" bestFit="1" customWidth="1"/>
    <col min="7426" max="7426" width="34.7109375" style="5" customWidth="1"/>
    <col min="7427" max="7672" width="11.42578125" style="5"/>
    <col min="7673" max="7673" width="4.7109375" style="5" customWidth="1"/>
    <col min="7674" max="7674" width="21.7109375" style="5" customWidth="1"/>
    <col min="7675" max="7675" width="26.7109375" style="5" customWidth="1"/>
    <col min="7676" max="7676" width="9.5703125" style="5" customWidth="1"/>
    <col min="7677" max="7677" width="9.42578125" style="5" bestFit="1" customWidth="1"/>
    <col min="7678" max="7678" width="11.140625" style="5" customWidth="1"/>
    <col min="7679" max="7679" width="10.7109375" style="5" customWidth="1"/>
    <col min="7680" max="7680" width="12.28515625" style="5" customWidth="1"/>
    <col min="7681" max="7681" width="11.28515625" style="5" bestFit="1" customWidth="1"/>
    <col min="7682" max="7682" width="34.7109375" style="5" customWidth="1"/>
    <col min="7683" max="7928" width="11.42578125" style="5"/>
    <col min="7929" max="7929" width="4.7109375" style="5" customWidth="1"/>
    <col min="7930" max="7930" width="21.7109375" style="5" customWidth="1"/>
    <col min="7931" max="7931" width="26.7109375" style="5" customWidth="1"/>
    <col min="7932" max="7932" width="9.5703125" style="5" customWidth="1"/>
    <col min="7933" max="7933" width="9.42578125" style="5" bestFit="1" customWidth="1"/>
    <col min="7934" max="7934" width="11.140625" style="5" customWidth="1"/>
    <col min="7935" max="7935" width="10.7109375" style="5" customWidth="1"/>
    <col min="7936" max="7936" width="12.28515625" style="5" customWidth="1"/>
    <col min="7937" max="7937" width="11.28515625" style="5" bestFit="1" customWidth="1"/>
    <col min="7938" max="7938" width="34.7109375" style="5" customWidth="1"/>
    <col min="7939" max="8184" width="11.42578125" style="5"/>
    <col min="8185" max="8185" width="4.7109375" style="5" customWidth="1"/>
    <col min="8186" max="8186" width="21.7109375" style="5" customWidth="1"/>
    <col min="8187" max="8187" width="26.7109375" style="5" customWidth="1"/>
    <col min="8188" max="8188" width="9.5703125" style="5" customWidth="1"/>
    <col min="8189" max="8189" width="9.42578125" style="5" bestFit="1" customWidth="1"/>
    <col min="8190" max="8190" width="11.140625" style="5" customWidth="1"/>
    <col min="8191" max="8191" width="10.7109375" style="5" customWidth="1"/>
    <col min="8192" max="8192" width="12.28515625" style="5" customWidth="1"/>
    <col min="8193" max="8193" width="11.28515625" style="5" bestFit="1" customWidth="1"/>
    <col min="8194" max="8194" width="34.7109375" style="5" customWidth="1"/>
    <col min="8195" max="8440" width="11.42578125" style="5"/>
    <col min="8441" max="8441" width="4.7109375" style="5" customWidth="1"/>
    <col min="8442" max="8442" width="21.7109375" style="5" customWidth="1"/>
    <col min="8443" max="8443" width="26.7109375" style="5" customWidth="1"/>
    <col min="8444" max="8444" width="9.5703125" style="5" customWidth="1"/>
    <col min="8445" max="8445" width="9.42578125" style="5" bestFit="1" customWidth="1"/>
    <col min="8446" max="8446" width="11.140625" style="5" customWidth="1"/>
    <col min="8447" max="8447" width="10.7109375" style="5" customWidth="1"/>
    <col min="8448" max="8448" width="12.28515625" style="5" customWidth="1"/>
    <col min="8449" max="8449" width="11.28515625" style="5" bestFit="1" customWidth="1"/>
    <col min="8450" max="8450" width="34.7109375" style="5" customWidth="1"/>
    <col min="8451" max="8696" width="11.42578125" style="5"/>
    <col min="8697" max="8697" width="4.7109375" style="5" customWidth="1"/>
    <col min="8698" max="8698" width="21.7109375" style="5" customWidth="1"/>
    <col min="8699" max="8699" width="26.7109375" style="5" customWidth="1"/>
    <col min="8700" max="8700" width="9.5703125" style="5" customWidth="1"/>
    <col min="8701" max="8701" width="9.42578125" style="5" bestFit="1" customWidth="1"/>
    <col min="8702" max="8702" width="11.140625" style="5" customWidth="1"/>
    <col min="8703" max="8703" width="10.7109375" style="5" customWidth="1"/>
    <col min="8704" max="8704" width="12.28515625" style="5" customWidth="1"/>
    <col min="8705" max="8705" width="11.28515625" style="5" bestFit="1" customWidth="1"/>
    <col min="8706" max="8706" width="34.7109375" style="5" customWidth="1"/>
    <col min="8707" max="8952" width="11.42578125" style="5"/>
    <col min="8953" max="8953" width="4.7109375" style="5" customWidth="1"/>
    <col min="8954" max="8954" width="21.7109375" style="5" customWidth="1"/>
    <col min="8955" max="8955" width="26.7109375" style="5" customWidth="1"/>
    <col min="8956" max="8956" width="9.5703125" style="5" customWidth="1"/>
    <col min="8957" max="8957" width="9.42578125" style="5" bestFit="1" customWidth="1"/>
    <col min="8958" max="8958" width="11.140625" style="5" customWidth="1"/>
    <col min="8959" max="8959" width="10.7109375" style="5" customWidth="1"/>
    <col min="8960" max="8960" width="12.28515625" style="5" customWidth="1"/>
    <col min="8961" max="8961" width="11.28515625" style="5" bestFit="1" customWidth="1"/>
    <col min="8962" max="8962" width="34.7109375" style="5" customWidth="1"/>
    <col min="8963" max="9208" width="11.42578125" style="5"/>
    <col min="9209" max="9209" width="4.7109375" style="5" customWidth="1"/>
    <col min="9210" max="9210" width="21.7109375" style="5" customWidth="1"/>
    <col min="9211" max="9211" width="26.7109375" style="5" customWidth="1"/>
    <col min="9212" max="9212" width="9.5703125" style="5" customWidth="1"/>
    <col min="9213" max="9213" width="9.42578125" style="5" bestFit="1" customWidth="1"/>
    <col min="9214" max="9214" width="11.140625" style="5" customWidth="1"/>
    <col min="9215" max="9215" width="10.7109375" style="5" customWidth="1"/>
    <col min="9216" max="9216" width="12.28515625" style="5" customWidth="1"/>
    <col min="9217" max="9217" width="11.28515625" style="5" bestFit="1" customWidth="1"/>
    <col min="9218" max="9218" width="34.7109375" style="5" customWidth="1"/>
    <col min="9219" max="9464" width="11.42578125" style="5"/>
    <col min="9465" max="9465" width="4.7109375" style="5" customWidth="1"/>
    <col min="9466" max="9466" width="21.7109375" style="5" customWidth="1"/>
    <col min="9467" max="9467" width="26.7109375" style="5" customWidth="1"/>
    <col min="9468" max="9468" width="9.5703125" style="5" customWidth="1"/>
    <col min="9469" max="9469" width="9.42578125" style="5" bestFit="1" customWidth="1"/>
    <col min="9470" max="9470" width="11.140625" style="5" customWidth="1"/>
    <col min="9471" max="9471" width="10.7109375" style="5" customWidth="1"/>
    <col min="9472" max="9472" width="12.28515625" style="5" customWidth="1"/>
    <col min="9473" max="9473" width="11.28515625" style="5" bestFit="1" customWidth="1"/>
    <col min="9474" max="9474" width="34.7109375" style="5" customWidth="1"/>
    <col min="9475" max="9720" width="11.42578125" style="5"/>
    <col min="9721" max="9721" width="4.7109375" style="5" customWidth="1"/>
    <col min="9722" max="9722" width="21.7109375" style="5" customWidth="1"/>
    <col min="9723" max="9723" width="26.7109375" style="5" customWidth="1"/>
    <col min="9724" max="9724" width="9.5703125" style="5" customWidth="1"/>
    <col min="9725" max="9725" width="9.42578125" style="5" bestFit="1" customWidth="1"/>
    <col min="9726" max="9726" width="11.140625" style="5" customWidth="1"/>
    <col min="9727" max="9727" width="10.7109375" style="5" customWidth="1"/>
    <col min="9728" max="9728" width="12.28515625" style="5" customWidth="1"/>
    <col min="9729" max="9729" width="11.28515625" style="5" bestFit="1" customWidth="1"/>
    <col min="9730" max="9730" width="34.7109375" style="5" customWidth="1"/>
    <col min="9731" max="9976" width="11.42578125" style="5"/>
    <col min="9977" max="9977" width="4.7109375" style="5" customWidth="1"/>
    <col min="9978" max="9978" width="21.7109375" style="5" customWidth="1"/>
    <col min="9979" max="9979" width="26.7109375" style="5" customWidth="1"/>
    <col min="9980" max="9980" width="9.5703125" style="5" customWidth="1"/>
    <col min="9981" max="9981" width="9.42578125" style="5" bestFit="1" customWidth="1"/>
    <col min="9982" max="9982" width="11.140625" style="5" customWidth="1"/>
    <col min="9983" max="9983" width="10.7109375" style="5" customWidth="1"/>
    <col min="9984" max="9984" width="12.28515625" style="5" customWidth="1"/>
    <col min="9985" max="9985" width="11.28515625" style="5" bestFit="1" customWidth="1"/>
    <col min="9986" max="9986" width="34.7109375" style="5" customWidth="1"/>
    <col min="9987" max="10232" width="11.42578125" style="5"/>
    <col min="10233" max="10233" width="4.7109375" style="5" customWidth="1"/>
    <col min="10234" max="10234" width="21.7109375" style="5" customWidth="1"/>
    <col min="10235" max="10235" width="26.7109375" style="5" customWidth="1"/>
    <col min="10236" max="10236" width="9.5703125" style="5" customWidth="1"/>
    <col min="10237" max="10237" width="9.42578125" style="5" bestFit="1" customWidth="1"/>
    <col min="10238" max="10238" width="11.140625" style="5" customWidth="1"/>
    <col min="10239" max="10239" width="10.7109375" style="5" customWidth="1"/>
    <col min="10240" max="10240" width="12.28515625" style="5" customWidth="1"/>
    <col min="10241" max="10241" width="11.28515625" style="5" bestFit="1" customWidth="1"/>
    <col min="10242" max="10242" width="34.7109375" style="5" customWidth="1"/>
    <col min="10243" max="10488" width="11.42578125" style="5"/>
    <col min="10489" max="10489" width="4.7109375" style="5" customWidth="1"/>
    <col min="10490" max="10490" width="21.7109375" style="5" customWidth="1"/>
    <col min="10491" max="10491" width="26.7109375" style="5" customWidth="1"/>
    <col min="10492" max="10492" width="9.5703125" style="5" customWidth="1"/>
    <col min="10493" max="10493" width="9.42578125" style="5" bestFit="1" customWidth="1"/>
    <col min="10494" max="10494" width="11.140625" style="5" customWidth="1"/>
    <col min="10495" max="10495" width="10.7109375" style="5" customWidth="1"/>
    <col min="10496" max="10496" width="12.28515625" style="5" customWidth="1"/>
    <col min="10497" max="10497" width="11.28515625" style="5" bestFit="1" customWidth="1"/>
    <col min="10498" max="10498" width="34.7109375" style="5" customWidth="1"/>
    <col min="10499" max="10744" width="11.42578125" style="5"/>
    <col min="10745" max="10745" width="4.7109375" style="5" customWidth="1"/>
    <col min="10746" max="10746" width="21.7109375" style="5" customWidth="1"/>
    <col min="10747" max="10747" width="26.7109375" style="5" customWidth="1"/>
    <col min="10748" max="10748" width="9.5703125" style="5" customWidth="1"/>
    <col min="10749" max="10749" width="9.42578125" style="5" bestFit="1" customWidth="1"/>
    <col min="10750" max="10750" width="11.140625" style="5" customWidth="1"/>
    <col min="10751" max="10751" width="10.7109375" style="5" customWidth="1"/>
    <col min="10752" max="10752" width="12.28515625" style="5" customWidth="1"/>
    <col min="10753" max="10753" width="11.28515625" style="5" bestFit="1" customWidth="1"/>
    <col min="10754" max="10754" width="34.7109375" style="5" customWidth="1"/>
    <col min="10755" max="11000" width="11.42578125" style="5"/>
    <col min="11001" max="11001" width="4.7109375" style="5" customWidth="1"/>
    <col min="11002" max="11002" width="21.7109375" style="5" customWidth="1"/>
    <col min="11003" max="11003" width="26.7109375" style="5" customWidth="1"/>
    <col min="11004" max="11004" width="9.5703125" style="5" customWidth="1"/>
    <col min="11005" max="11005" width="9.42578125" style="5" bestFit="1" customWidth="1"/>
    <col min="11006" max="11006" width="11.140625" style="5" customWidth="1"/>
    <col min="11007" max="11007" width="10.7109375" style="5" customWidth="1"/>
    <col min="11008" max="11008" width="12.28515625" style="5" customWidth="1"/>
    <col min="11009" max="11009" width="11.28515625" style="5" bestFit="1" customWidth="1"/>
    <col min="11010" max="11010" width="34.7109375" style="5" customWidth="1"/>
    <col min="11011" max="11256" width="11.42578125" style="5"/>
    <col min="11257" max="11257" width="4.7109375" style="5" customWidth="1"/>
    <col min="11258" max="11258" width="21.7109375" style="5" customWidth="1"/>
    <col min="11259" max="11259" width="26.7109375" style="5" customWidth="1"/>
    <col min="11260" max="11260" width="9.5703125" style="5" customWidth="1"/>
    <col min="11261" max="11261" width="9.42578125" style="5" bestFit="1" customWidth="1"/>
    <col min="11262" max="11262" width="11.140625" style="5" customWidth="1"/>
    <col min="11263" max="11263" width="10.7109375" style="5" customWidth="1"/>
    <col min="11264" max="11264" width="12.28515625" style="5" customWidth="1"/>
    <col min="11265" max="11265" width="11.28515625" style="5" bestFit="1" customWidth="1"/>
    <col min="11266" max="11266" width="34.7109375" style="5" customWidth="1"/>
    <col min="11267" max="11512" width="11.42578125" style="5"/>
    <col min="11513" max="11513" width="4.7109375" style="5" customWidth="1"/>
    <col min="11514" max="11514" width="21.7109375" style="5" customWidth="1"/>
    <col min="11515" max="11515" width="26.7109375" style="5" customWidth="1"/>
    <col min="11516" max="11516" width="9.5703125" style="5" customWidth="1"/>
    <col min="11517" max="11517" width="9.42578125" style="5" bestFit="1" customWidth="1"/>
    <col min="11518" max="11518" width="11.140625" style="5" customWidth="1"/>
    <col min="11519" max="11519" width="10.7109375" style="5" customWidth="1"/>
    <col min="11520" max="11520" width="12.28515625" style="5" customWidth="1"/>
    <col min="11521" max="11521" width="11.28515625" style="5" bestFit="1" customWidth="1"/>
    <col min="11522" max="11522" width="34.7109375" style="5" customWidth="1"/>
    <col min="11523" max="11768" width="11.42578125" style="5"/>
    <col min="11769" max="11769" width="4.7109375" style="5" customWidth="1"/>
    <col min="11770" max="11770" width="21.7109375" style="5" customWidth="1"/>
    <col min="11771" max="11771" width="26.7109375" style="5" customWidth="1"/>
    <col min="11772" max="11772" width="9.5703125" style="5" customWidth="1"/>
    <col min="11773" max="11773" width="9.42578125" style="5" bestFit="1" customWidth="1"/>
    <col min="11774" max="11774" width="11.140625" style="5" customWidth="1"/>
    <col min="11775" max="11775" width="10.7109375" style="5" customWidth="1"/>
    <col min="11776" max="11776" width="12.28515625" style="5" customWidth="1"/>
    <col min="11777" max="11777" width="11.28515625" style="5" bestFit="1" customWidth="1"/>
    <col min="11778" max="11778" width="34.7109375" style="5" customWidth="1"/>
    <col min="11779" max="12024" width="11.42578125" style="5"/>
    <col min="12025" max="12025" width="4.7109375" style="5" customWidth="1"/>
    <col min="12026" max="12026" width="21.7109375" style="5" customWidth="1"/>
    <col min="12027" max="12027" width="26.7109375" style="5" customWidth="1"/>
    <col min="12028" max="12028" width="9.5703125" style="5" customWidth="1"/>
    <col min="12029" max="12029" width="9.42578125" style="5" bestFit="1" customWidth="1"/>
    <col min="12030" max="12030" width="11.140625" style="5" customWidth="1"/>
    <col min="12031" max="12031" width="10.7109375" style="5" customWidth="1"/>
    <col min="12032" max="12032" width="12.28515625" style="5" customWidth="1"/>
    <col min="12033" max="12033" width="11.28515625" style="5" bestFit="1" customWidth="1"/>
    <col min="12034" max="12034" width="34.7109375" style="5" customWidth="1"/>
    <col min="12035" max="12280" width="11.42578125" style="5"/>
    <col min="12281" max="12281" width="4.7109375" style="5" customWidth="1"/>
    <col min="12282" max="12282" width="21.7109375" style="5" customWidth="1"/>
    <col min="12283" max="12283" width="26.7109375" style="5" customWidth="1"/>
    <col min="12284" max="12284" width="9.5703125" style="5" customWidth="1"/>
    <col min="12285" max="12285" width="9.42578125" style="5" bestFit="1" customWidth="1"/>
    <col min="12286" max="12286" width="11.140625" style="5" customWidth="1"/>
    <col min="12287" max="12287" width="10.7109375" style="5" customWidth="1"/>
    <col min="12288" max="12288" width="12.28515625" style="5" customWidth="1"/>
    <col min="12289" max="12289" width="11.28515625" style="5" bestFit="1" customWidth="1"/>
    <col min="12290" max="12290" width="34.7109375" style="5" customWidth="1"/>
    <col min="12291" max="12536" width="11.42578125" style="5"/>
    <col min="12537" max="12537" width="4.7109375" style="5" customWidth="1"/>
    <col min="12538" max="12538" width="21.7109375" style="5" customWidth="1"/>
    <col min="12539" max="12539" width="26.7109375" style="5" customWidth="1"/>
    <col min="12540" max="12540" width="9.5703125" style="5" customWidth="1"/>
    <col min="12541" max="12541" width="9.42578125" style="5" bestFit="1" customWidth="1"/>
    <col min="12542" max="12542" width="11.140625" style="5" customWidth="1"/>
    <col min="12543" max="12543" width="10.7109375" style="5" customWidth="1"/>
    <col min="12544" max="12544" width="12.28515625" style="5" customWidth="1"/>
    <col min="12545" max="12545" width="11.28515625" style="5" bestFit="1" customWidth="1"/>
    <col min="12546" max="12546" width="34.7109375" style="5" customWidth="1"/>
    <col min="12547" max="12792" width="11.42578125" style="5"/>
    <col min="12793" max="12793" width="4.7109375" style="5" customWidth="1"/>
    <col min="12794" max="12794" width="21.7109375" style="5" customWidth="1"/>
    <col min="12795" max="12795" width="26.7109375" style="5" customWidth="1"/>
    <col min="12796" max="12796" width="9.5703125" style="5" customWidth="1"/>
    <col min="12797" max="12797" width="9.42578125" style="5" bestFit="1" customWidth="1"/>
    <col min="12798" max="12798" width="11.140625" style="5" customWidth="1"/>
    <col min="12799" max="12799" width="10.7109375" style="5" customWidth="1"/>
    <col min="12800" max="12800" width="12.28515625" style="5" customWidth="1"/>
    <col min="12801" max="12801" width="11.28515625" style="5" bestFit="1" customWidth="1"/>
    <col min="12802" max="12802" width="34.7109375" style="5" customWidth="1"/>
    <col min="12803" max="13048" width="11.42578125" style="5"/>
    <col min="13049" max="13049" width="4.7109375" style="5" customWidth="1"/>
    <col min="13050" max="13050" width="21.7109375" style="5" customWidth="1"/>
    <col min="13051" max="13051" width="26.7109375" style="5" customWidth="1"/>
    <col min="13052" max="13052" width="9.5703125" style="5" customWidth="1"/>
    <col min="13053" max="13053" width="9.42578125" style="5" bestFit="1" customWidth="1"/>
    <col min="13054" max="13054" width="11.140625" style="5" customWidth="1"/>
    <col min="13055" max="13055" width="10.7109375" style="5" customWidth="1"/>
    <col min="13056" max="13056" width="12.28515625" style="5" customWidth="1"/>
    <col min="13057" max="13057" width="11.28515625" style="5" bestFit="1" customWidth="1"/>
    <col min="13058" max="13058" width="34.7109375" style="5" customWidth="1"/>
    <col min="13059" max="13304" width="11.42578125" style="5"/>
    <col min="13305" max="13305" width="4.7109375" style="5" customWidth="1"/>
    <col min="13306" max="13306" width="21.7109375" style="5" customWidth="1"/>
    <col min="13307" max="13307" width="26.7109375" style="5" customWidth="1"/>
    <col min="13308" max="13308" width="9.5703125" style="5" customWidth="1"/>
    <col min="13309" max="13309" width="9.42578125" style="5" bestFit="1" customWidth="1"/>
    <col min="13310" max="13310" width="11.140625" style="5" customWidth="1"/>
    <col min="13311" max="13311" width="10.7109375" style="5" customWidth="1"/>
    <col min="13312" max="13312" width="12.28515625" style="5" customWidth="1"/>
    <col min="13313" max="13313" width="11.28515625" style="5" bestFit="1" customWidth="1"/>
    <col min="13314" max="13314" width="34.7109375" style="5" customWidth="1"/>
    <col min="13315" max="13560" width="11.42578125" style="5"/>
    <col min="13561" max="13561" width="4.7109375" style="5" customWidth="1"/>
    <col min="13562" max="13562" width="21.7109375" style="5" customWidth="1"/>
    <col min="13563" max="13563" width="26.7109375" style="5" customWidth="1"/>
    <col min="13564" max="13564" width="9.5703125" style="5" customWidth="1"/>
    <col min="13565" max="13565" width="9.42578125" style="5" bestFit="1" customWidth="1"/>
    <col min="13566" max="13566" width="11.140625" style="5" customWidth="1"/>
    <col min="13567" max="13567" width="10.7109375" style="5" customWidth="1"/>
    <col min="13568" max="13568" width="12.28515625" style="5" customWidth="1"/>
    <col min="13569" max="13569" width="11.28515625" style="5" bestFit="1" customWidth="1"/>
    <col min="13570" max="13570" width="34.7109375" style="5" customWidth="1"/>
    <col min="13571" max="13816" width="11.42578125" style="5"/>
    <col min="13817" max="13817" width="4.7109375" style="5" customWidth="1"/>
    <col min="13818" max="13818" width="21.7109375" style="5" customWidth="1"/>
    <col min="13819" max="13819" width="26.7109375" style="5" customWidth="1"/>
    <col min="13820" max="13820" width="9.5703125" style="5" customWidth="1"/>
    <col min="13821" max="13821" width="9.42578125" style="5" bestFit="1" customWidth="1"/>
    <col min="13822" max="13822" width="11.140625" style="5" customWidth="1"/>
    <col min="13823" max="13823" width="10.7109375" style="5" customWidth="1"/>
    <col min="13824" max="13824" width="12.28515625" style="5" customWidth="1"/>
    <col min="13825" max="13825" width="11.28515625" style="5" bestFit="1" customWidth="1"/>
    <col min="13826" max="13826" width="34.7109375" style="5" customWidth="1"/>
    <col min="13827" max="14072" width="11.42578125" style="5"/>
    <col min="14073" max="14073" width="4.7109375" style="5" customWidth="1"/>
    <col min="14074" max="14074" width="21.7109375" style="5" customWidth="1"/>
    <col min="14075" max="14075" width="26.7109375" style="5" customWidth="1"/>
    <col min="14076" max="14076" width="9.5703125" style="5" customWidth="1"/>
    <col min="14077" max="14077" width="9.42578125" style="5" bestFit="1" customWidth="1"/>
    <col min="14078" max="14078" width="11.140625" style="5" customWidth="1"/>
    <col min="14079" max="14079" width="10.7109375" style="5" customWidth="1"/>
    <col min="14080" max="14080" width="12.28515625" style="5" customWidth="1"/>
    <col min="14081" max="14081" width="11.28515625" style="5" bestFit="1" customWidth="1"/>
    <col min="14082" max="14082" width="34.7109375" style="5" customWidth="1"/>
    <col min="14083" max="14328" width="11.42578125" style="5"/>
    <col min="14329" max="14329" width="4.7109375" style="5" customWidth="1"/>
    <col min="14330" max="14330" width="21.7109375" style="5" customWidth="1"/>
    <col min="14331" max="14331" width="26.7109375" style="5" customWidth="1"/>
    <col min="14332" max="14332" width="9.5703125" style="5" customWidth="1"/>
    <col min="14333" max="14333" width="9.42578125" style="5" bestFit="1" customWidth="1"/>
    <col min="14334" max="14334" width="11.140625" style="5" customWidth="1"/>
    <col min="14335" max="14335" width="10.7109375" style="5" customWidth="1"/>
    <col min="14336" max="14336" width="12.28515625" style="5" customWidth="1"/>
    <col min="14337" max="14337" width="11.28515625" style="5" bestFit="1" customWidth="1"/>
    <col min="14338" max="14338" width="34.7109375" style="5" customWidth="1"/>
    <col min="14339" max="14584" width="11.42578125" style="5"/>
    <col min="14585" max="14585" width="4.7109375" style="5" customWidth="1"/>
    <col min="14586" max="14586" width="21.7109375" style="5" customWidth="1"/>
    <col min="14587" max="14587" width="26.7109375" style="5" customWidth="1"/>
    <col min="14588" max="14588" width="9.5703125" style="5" customWidth="1"/>
    <col min="14589" max="14589" width="9.42578125" style="5" bestFit="1" customWidth="1"/>
    <col min="14590" max="14590" width="11.140625" style="5" customWidth="1"/>
    <col min="14591" max="14591" width="10.7109375" style="5" customWidth="1"/>
    <col min="14592" max="14592" width="12.28515625" style="5" customWidth="1"/>
    <col min="14593" max="14593" width="11.28515625" style="5" bestFit="1" customWidth="1"/>
    <col min="14594" max="14594" width="34.7109375" style="5" customWidth="1"/>
    <col min="14595" max="14840" width="11.42578125" style="5"/>
    <col min="14841" max="14841" width="4.7109375" style="5" customWidth="1"/>
    <col min="14842" max="14842" width="21.7109375" style="5" customWidth="1"/>
    <col min="14843" max="14843" width="26.7109375" style="5" customWidth="1"/>
    <col min="14844" max="14844" width="9.5703125" style="5" customWidth="1"/>
    <col min="14845" max="14845" width="9.42578125" style="5" bestFit="1" customWidth="1"/>
    <col min="14846" max="14846" width="11.140625" style="5" customWidth="1"/>
    <col min="14847" max="14847" width="10.7109375" style="5" customWidth="1"/>
    <col min="14848" max="14848" width="12.28515625" style="5" customWidth="1"/>
    <col min="14849" max="14849" width="11.28515625" style="5" bestFit="1" customWidth="1"/>
    <col min="14850" max="14850" width="34.7109375" style="5" customWidth="1"/>
    <col min="14851" max="15096" width="11.42578125" style="5"/>
    <col min="15097" max="15097" width="4.7109375" style="5" customWidth="1"/>
    <col min="15098" max="15098" width="21.7109375" style="5" customWidth="1"/>
    <col min="15099" max="15099" width="26.7109375" style="5" customWidth="1"/>
    <col min="15100" max="15100" width="9.5703125" style="5" customWidth="1"/>
    <col min="15101" max="15101" width="9.42578125" style="5" bestFit="1" customWidth="1"/>
    <col min="15102" max="15102" width="11.140625" style="5" customWidth="1"/>
    <col min="15103" max="15103" width="10.7109375" style="5" customWidth="1"/>
    <col min="15104" max="15104" width="12.28515625" style="5" customWidth="1"/>
    <col min="15105" max="15105" width="11.28515625" style="5" bestFit="1" customWidth="1"/>
    <col min="15106" max="15106" width="34.7109375" style="5" customWidth="1"/>
    <col min="15107" max="15352" width="11.42578125" style="5"/>
    <col min="15353" max="15353" width="4.7109375" style="5" customWidth="1"/>
    <col min="15354" max="15354" width="21.7109375" style="5" customWidth="1"/>
    <col min="15355" max="15355" width="26.7109375" style="5" customWidth="1"/>
    <col min="15356" max="15356" width="9.5703125" style="5" customWidth="1"/>
    <col min="15357" max="15357" width="9.42578125" style="5" bestFit="1" customWidth="1"/>
    <col min="15358" max="15358" width="11.140625" style="5" customWidth="1"/>
    <col min="15359" max="15359" width="10.7109375" style="5" customWidth="1"/>
    <col min="15360" max="15360" width="12.28515625" style="5" customWidth="1"/>
    <col min="15361" max="15361" width="11.28515625" style="5" bestFit="1" customWidth="1"/>
    <col min="15362" max="15362" width="34.7109375" style="5" customWidth="1"/>
    <col min="15363" max="15608" width="11.42578125" style="5"/>
    <col min="15609" max="15609" width="4.7109375" style="5" customWidth="1"/>
    <col min="15610" max="15610" width="21.7109375" style="5" customWidth="1"/>
    <col min="15611" max="15611" width="26.7109375" style="5" customWidth="1"/>
    <col min="15612" max="15612" width="9.5703125" style="5" customWidth="1"/>
    <col min="15613" max="15613" width="9.42578125" style="5" bestFit="1" customWidth="1"/>
    <col min="15614" max="15614" width="11.140625" style="5" customWidth="1"/>
    <col min="15615" max="15615" width="10.7109375" style="5" customWidth="1"/>
    <col min="15616" max="15616" width="12.28515625" style="5" customWidth="1"/>
    <col min="15617" max="15617" width="11.28515625" style="5" bestFit="1" customWidth="1"/>
    <col min="15618" max="15618" width="34.7109375" style="5" customWidth="1"/>
    <col min="15619" max="15864" width="11.42578125" style="5"/>
    <col min="15865" max="15865" width="4.7109375" style="5" customWidth="1"/>
    <col min="15866" max="15866" width="21.7109375" style="5" customWidth="1"/>
    <col min="15867" max="15867" width="26.7109375" style="5" customWidth="1"/>
    <col min="15868" max="15868" width="9.5703125" style="5" customWidth="1"/>
    <col min="15869" max="15869" width="9.42578125" style="5" bestFit="1" customWidth="1"/>
    <col min="15870" max="15870" width="11.140625" style="5" customWidth="1"/>
    <col min="15871" max="15871" width="10.7109375" style="5" customWidth="1"/>
    <col min="15872" max="15872" width="12.28515625" style="5" customWidth="1"/>
    <col min="15873" max="15873" width="11.28515625" style="5" bestFit="1" customWidth="1"/>
    <col min="15874" max="15874" width="34.7109375" style="5" customWidth="1"/>
    <col min="15875" max="16120" width="11.42578125" style="5"/>
    <col min="16121" max="16121" width="4.7109375" style="5" customWidth="1"/>
    <col min="16122" max="16122" width="21.7109375" style="5" customWidth="1"/>
    <col min="16123" max="16123" width="26.7109375" style="5" customWidth="1"/>
    <col min="16124" max="16124" width="9.5703125" style="5" customWidth="1"/>
    <col min="16125" max="16125" width="9.42578125" style="5" bestFit="1" customWidth="1"/>
    <col min="16126" max="16126" width="11.140625" style="5" customWidth="1"/>
    <col min="16127" max="16127" width="10.7109375" style="5" customWidth="1"/>
    <col min="16128" max="16128" width="12.28515625" style="5" customWidth="1"/>
    <col min="16129" max="16129" width="11.28515625" style="5" bestFit="1" customWidth="1"/>
    <col min="16130" max="16130" width="34.7109375" style="5" customWidth="1"/>
    <col min="16131" max="16384" width="11.42578125" style="5"/>
  </cols>
  <sheetData>
    <row r="1" spans="1:9" s="17" customFormat="1" ht="15" customHeight="1" x14ac:dyDescent="0.2">
      <c r="A1" s="44"/>
      <c r="D1" s="14"/>
      <c r="F1" s="28"/>
      <c r="H1" s="44"/>
      <c r="I1" s="13" t="s">
        <v>84</v>
      </c>
    </row>
    <row r="2" spans="1:9" s="17" customFormat="1" ht="10.5" customHeight="1" x14ac:dyDescent="0.2">
      <c r="A2" s="68"/>
      <c r="C2" s="29" t="s">
        <v>85</v>
      </c>
      <c r="D2" s="29"/>
      <c r="E2" s="29"/>
      <c r="F2" s="29"/>
      <c r="G2" s="29"/>
      <c r="H2" s="38"/>
      <c r="I2" s="13" t="s">
        <v>86</v>
      </c>
    </row>
    <row r="3" spans="1:9" s="17" customFormat="1" ht="10.5" customHeight="1" x14ac:dyDescent="0.2">
      <c r="A3" s="69"/>
      <c r="C3" s="29" t="s">
        <v>155</v>
      </c>
      <c r="D3" s="29"/>
      <c r="E3" s="29"/>
      <c r="F3" s="29"/>
      <c r="G3" s="29"/>
      <c r="H3" s="38"/>
    </row>
    <row r="4" spans="1:9" s="17" customFormat="1" ht="18" customHeight="1" x14ac:dyDescent="0.2">
      <c r="A4" s="44"/>
      <c r="D4" s="14"/>
      <c r="H4" s="38"/>
    </row>
    <row r="5" spans="1:9" s="17" customFormat="1" ht="22.5" x14ac:dyDescent="0.2">
      <c r="A5" s="101" t="s">
        <v>87</v>
      </c>
      <c r="B5" s="102" t="s">
        <v>88</v>
      </c>
      <c r="C5" s="101" t="s">
        <v>89</v>
      </c>
      <c r="D5" s="101" t="s">
        <v>6</v>
      </c>
      <c r="E5" s="101" t="s">
        <v>127</v>
      </c>
      <c r="F5" s="101" t="s">
        <v>293</v>
      </c>
      <c r="G5" s="103" t="s">
        <v>278</v>
      </c>
      <c r="H5" s="104" t="s">
        <v>279</v>
      </c>
      <c r="I5" s="105" t="s">
        <v>90</v>
      </c>
    </row>
    <row r="6" spans="1:9" ht="11.25" customHeight="1" x14ac:dyDescent="0.2">
      <c r="A6" s="284">
        <v>1</v>
      </c>
      <c r="B6" s="291" t="s">
        <v>234</v>
      </c>
      <c r="C6" s="106" t="s">
        <v>73</v>
      </c>
      <c r="D6" s="107">
        <v>7385</v>
      </c>
      <c r="E6" s="108">
        <v>4</v>
      </c>
      <c r="F6" s="108">
        <v>16</v>
      </c>
      <c r="G6" s="109">
        <f>E6*F6</f>
        <v>64</v>
      </c>
      <c r="H6" s="104"/>
      <c r="I6" s="106" t="s">
        <v>232</v>
      </c>
    </row>
    <row r="7" spans="1:9" x14ac:dyDescent="0.2">
      <c r="A7" s="284"/>
      <c r="B7" s="291"/>
      <c r="C7" s="106" t="s">
        <v>195</v>
      </c>
      <c r="D7" s="107"/>
      <c r="E7" s="108">
        <v>3</v>
      </c>
      <c r="F7" s="108">
        <v>16</v>
      </c>
      <c r="G7" s="109">
        <f>E7*F7</f>
        <v>48</v>
      </c>
      <c r="H7" s="104"/>
      <c r="I7" s="106"/>
    </row>
    <row r="8" spans="1:9" x14ac:dyDescent="0.2">
      <c r="A8" s="284"/>
      <c r="B8" s="291"/>
      <c r="C8" s="110" t="s">
        <v>258</v>
      </c>
      <c r="D8" s="110"/>
      <c r="E8" s="110">
        <v>5</v>
      </c>
      <c r="F8" s="108">
        <v>16</v>
      </c>
      <c r="G8" s="108">
        <f>E8*F8</f>
        <v>80</v>
      </c>
      <c r="H8" s="110"/>
      <c r="I8" s="110"/>
    </row>
    <row r="9" spans="1:9" x14ac:dyDescent="0.2">
      <c r="A9" s="111"/>
      <c r="B9" s="112"/>
      <c r="C9" s="113" t="s">
        <v>94</v>
      </c>
      <c r="D9" s="114"/>
      <c r="E9" s="114"/>
      <c r="F9" s="115"/>
      <c r="G9" s="116">
        <f>SUM(G6:G8)</f>
        <v>192</v>
      </c>
      <c r="H9" s="104"/>
      <c r="I9" s="106"/>
    </row>
    <row r="10" spans="1:9" x14ac:dyDescent="0.2">
      <c r="A10" s="284">
        <v>2</v>
      </c>
      <c r="B10" s="291" t="s">
        <v>91</v>
      </c>
      <c r="C10" s="117" t="s">
        <v>208</v>
      </c>
      <c r="D10" s="107" t="s">
        <v>16</v>
      </c>
      <c r="E10" s="108">
        <v>4</v>
      </c>
      <c r="F10" s="108">
        <v>16</v>
      </c>
      <c r="G10" s="109">
        <f t="shared" ref="G10:G14" si="0">E10*F10</f>
        <v>64</v>
      </c>
      <c r="H10" s="104"/>
      <c r="I10" s="106" t="s">
        <v>136</v>
      </c>
    </row>
    <row r="11" spans="1:9" x14ac:dyDescent="0.2">
      <c r="A11" s="284"/>
      <c r="B11" s="291"/>
      <c r="C11" s="118" t="s">
        <v>34</v>
      </c>
      <c r="D11" s="107">
        <v>2380</v>
      </c>
      <c r="E11" s="108">
        <v>4</v>
      </c>
      <c r="F11" s="108">
        <v>16</v>
      </c>
      <c r="G11" s="109">
        <f t="shared" si="0"/>
        <v>64</v>
      </c>
      <c r="H11" s="104"/>
      <c r="I11" s="106" t="s">
        <v>235</v>
      </c>
    </row>
    <row r="12" spans="1:9" ht="12.75" customHeight="1" x14ac:dyDescent="0.2">
      <c r="A12" s="284"/>
      <c r="B12" s="291"/>
      <c r="C12" s="106" t="s">
        <v>92</v>
      </c>
      <c r="D12" s="107">
        <v>2380</v>
      </c>
      <c r="E12" s="108">
        <v>1</v>
      </c>
      <c r="F12" s="108">
        <v>16</v>
      </c>
      <c r="G12" s="109">
        <f t="shared" si="0"/>
        <v>16</v>
      </c>
      <c r="H12" s="104"/>
      <c r="I12" s="106"/>
    </row>
    <row r="13" spans="1:9" ht="12.75" customHeight="1" x14ac:dyDescent="0.2">
      <c r="A13" s="284"/>
      <c r="B13" s="291"/>
      <c r="C13" s="106" t="s">
        <v>195</v>
      </c>
      <c r="D13" s="107"/>
      <c r="E13" s="108">
        <v>3</v>
      </c>
      <c r="F13" s="108">
        <v>16</v>
      </c>
      <c r="G13" s="109">
        <f>E13*F13</f>
        <v>48</v>
      </c>
      <c r="H13" s="104"/>
      <c r="I13" s="106"/>
    </row>
    <row r="14" spans="1:9" x14ac:dyDescent="0.2">
      <c r="A14" s="284"/>
      <c r="B14" s="291"/>
      <c r="C14" s="106" t="s">
        <v>93</v>
      </c>
      <c r="D14" s="119"/>
      <c r="E14" s="108">
        <v>1</v>
      </c>
      <c r="F14" s="108">
        <v>16</v>
      </c>
      <c r="G14" s="109">
        <f t="shared" si="0"/>
        <v>16</v>
      </c>
      <c r="H14" s="104"/>
      <c r="I14" s="106"/>
    </row>
    <row r="15" spans="1:9" x14ac:dyDescent="0.2">
      <c r="A15" s="111"/>
      <c r="B15" s="120"/>
      <c r="C15" s="116" t="s">
        <v>94</v>
      </c>
      <c r="D15" s="114"/>
      <c r="E15" s="114"/>
      <c r="F15" s="115"/>
      <c r="G15" s="116">
        <f>SUM(G10:G14)</f>
        <v>208</v>
      </c>
      <c r="H15" s="104"/>
      <c r="I15" s="106"/>
    </row>
    <row r="16" spans="1:9" x14ac:dyDescent="0.2">
      <c r="A16" s="284">
        <v>3</v>
      </c>
      <c r="B16" s="291" t="s">
        <v>101</v>
      </c>
      <c r="C16" s="106" t="s">
        <v>102</v>
      </c>
      <c r="D16" s="107">
        <v>2380</v>
      </c>
      <c r="E16" s="108">
        <v>3</v>
      </c>
      <c r="F16" s="108">
        <v>16</v>
      </c>
      <c r="G16" s="109">
        <f>E16*F16</f>
        <v>48</v>
      </c>
      <c r="H16" s="104"/>
      <c r="I16" s="106" t="s">
        <v>184</v>
      </c>
    </row>
    <row r="17" spans="1:9" x14ac:dyDescent="0.2">
      <c r="A17" s="284"/>
      <c r="B17" s="291"/>
      <c r="C17" s="106" t="s">
        <v>121</v>
      </c>
      <c r="D17" s="107" t="s">
        <v>122</v>
      </c>
      <c r="E17" s="108">
        <v>3</v>
      </c>
      <c r="F17" s="108">
        <v>16</v>
      </c>
      <c r="G17" s="109">
        <f>E17*F17</f>
        <v>48</v>
      </c>
      <c r="H17" s="104"/>
      <c r="I17" s="106" t="s">
        <v>185</v>
      </c>
    </row>
    <row r="18" spans="1:9" x14ac:dyDescent="0.2">
      <c r="A18" s="111"/>
      <c r="B18" s="121"/>
      <c r="C18" s="114" t="s">
        <v>94</v>
      </c>
      <c r="D18" s="114"/>
      <c r="E18" s="114"/>
      <c r="F18" s="115"/>
      <c r="G18" s="116">
        <f>SUM(G16:G17)</f>
        <v>96</v>
      </c>
      <c r="H18" s="104"/>
      <c r="I18" s="106"/>
    </row>
    <row r="19" spans="1:9" ht="11.25" customHeight="1" x14ac:dyDescent="0.2">
      <c r="A19" s="284">
        <v>4</v>
      </c>
      <c r="B19" s="291" t="s">
        <v>204</v>
      </c>
      <c r="C19" s="122" t="s">
        <v>178</v>
      </c>
      <c r="D19" s="108">
        <v>3380</v>
      </c>
      <c r="E19" s="122">
        <v>3</v>
      </c>
      <c r="F19" s="106">
        <v>16</v>
      </c>
      <c r="G19" s="123">
        <f>E19*F19</f>
        <v>48</v>
      </c>
      <c r="H19" s="104"/>
      <c r="I19" s="106" t="s">
        <v>186</v>
      </c>
    </row>
    <row r="20" spans="1:9" x14ac:dyDescent="0.2">
      <c r="A20" s="284"/>
      <c r="B20" s="291"/>
      <c r="C20" s="106" t="s">
        <v>160</v>
      </c>
      <c r="D20" s="107">
        <v>7380</v>
      </c>
      <c r="E20" s="110">
        <v>3</v>
      </c>
      <c r="F20" s="110">
        <v>16</v>
      </c>
      <c r="G20" s="123">
        <f>E20*F20</f>
        <v>48</v>
      </c>
      <c r="H20" s="104"/>
      <c r="I20" s="106" t="s">
        <v>189</v>
      </c>
    </row>
    <row r="21" spans="1:9" x14ac:dyDescent="0.2">
      <c r="A21" s="111"/>
      <c r="B21" s="120"/>
      <c r="C21" s="124" t="s">
        <v>94</v>
      </c>
      <c r="D21" s="125"/>
      <c r="E21" s="125"/>
      <c r="F21" s="126"/>
      <c r="G21" s="124">
        <f>SUM(G19:G20)</f>
        <v>96</v>
      </c>
      <c r="H21" s="127"/>
      <c r="I21" s="128"/>
    </row>
    <row r="22" spans="1:9" ht="22.5" x14ac:dyDescent="0.2">
      <c r="A22" s="129">
        <v>5</v>
      </c>
      <c r="B22" s="130" t="s">
        <v>274</v>
      </c>
      <c r="C22" s="131" t="s">
        <v>275</v>
      </c>
      <c r="D22" s="113"/>
      <c r="E22" s="108">
        <v>6</v>
      </c>
      <c r="F22" s="108">
        <v>16</v>
      </c>
      <c r="G22" s="108">
        <f>E22*F22</f>
        <v>96</v>
      </c>
      <c r="H22" s="104"/>
      <c r="I22" s="108"/>
    </row>
    <row r="23" spans="1:9" x14ac:dyDescent="0.2">
      <c r="A23" s="129"/>
      <c r="B23" s="132"/>
      <c r="C23" s="116" t="s">
        <v>94</v>
      </c>
      <c r="D23" s="113"/>
      <c r="E23" s="113"/>
      <c r="F23" s="113"/>
      <c r="G23" s="116">
        <f>SUM(G22)</f>
        <v>96</v>
      </c>
      <c r="H23" s="104"/>
      <c r="I23" s="106"/>
    </row>
    <row r="24" spans="1:9" ht="11.25" customHeight="1" x14ac:dyDescent="0.2">
      <c r="A24" s="284">
        <v>6</v>
      </c>
      <c r="B24" s="291" t="s">
        <v>76</v>
      </c>
      <c r="C24" s="106" t="s">
        <v>153</v>
      </c>
      <c r="D24" s="107">
        <v>3380</v>
      </c>
      <c r="E24" s="108">
        <v>3</v>
      </c>
      <c r="F24" s="108">
        <v>16</v>
      </c>
      <c r="G24" s="109">
        <f>E24*F24</f>
        <v>48</v>
      </c>
      <c r="H24" s="104"/>
      <c r="I24" s="106" t="s">
        <v>236</v>
      </c>
    </row>
    <row r="25" spans="1:9" x14ac:dyDescent="0.2">
      <c r="A25" s="284"/>
      <c r="B25" s="291"/>
      <c r="C25" s="106" t="s">
        <v>237</v>
      </c>
      <c r="D25" s="107">
        <v>7385</v>
      </c>
      <c r="E25" s="108">
        <v>3</v>
      </c>
      <c r="F25" s="108">
        <v>16</v>
      </c>
      <c r="G25" s="109">
        <f>E25*F25</f>
        <v>48</v>
      </c>
      <c r="H25" s="104"/>
      <c r="I25" s="106" t="s">
        <v>238</v>
      </c>
    </row>
    <row r="26" spans="1:9" x14ac:dyDescent="0.2">
      <c r="A26" s="284"/>
      <c r="B26" s="291"/>
      <c r="C26" s="106" t="s">
        <v>125</v>
      </c>
      <c r="D26" s="107">
        <v>8380</v>
      </c>
      <c r="E26" s="108">
        <v>3</v>
      </c>
      <c r="F26" s="108">
        <v>16</v>
      </c>
      <c r="G26" s="109">
        <f>E26*F26</f>
        <v>48</v>
      </c>
      <c r="H26" s="104"/>
      <c r="I26" s="106" t="s">
        <v>239</v>
      </c>
    </row>
    <row r="27" spans="1:9" x14ac:dyDescent="0.2">
      <c r="A27" s="284"/>
      <c r="B27" s="291"/>
      <c r="C27" s="106" t="s">
        <v>75</v>
      </c>
      <c r="D27" s="107" t="s">
        <v>212</v>
      </c>
      <c r="E27" s="108">
        <v>3</v>
      </c>
      <c r="F27" s="108">
        <v>16</v>
      </c>
      <c r="G27" s="109">
        <f>E27*F27</f>
        <v>48</v>
      </c>
      <c r="H27" s="104"/>
      <c r="I27" s="106" t="s">
        <v>187</v>
      </c>
    </row>
    <row r="28" spans="1:9" x14ac:dyDescent="0.2">
      <c r="A28" s="284"/>
      <c r="B28" s="291"/>
      <c r="C28" s="106" t="s">
        <v>195</v>
      </c>
      <c r="D28" s="107"/>
      <c r="E28" s="108">
        <v>3</v>
      </c>
      <c r="F28" s="108">
        <v>16</v>
      </c>
      <c r="G28" s="109">
        <f>E28*F28</f>
        <v>48</v>
      </c>
      <c r="H28" s="104"/>
      <c r="I28" s="106"/>
    </row>
    <row r="29" spans="1:9" x14ac:dyDescent="0.2">
      <c r="A29" s="133"/>
      <c r="B29" s="112"/>
      <c r="C29" s="116" t="s">
        <v>94</v>
      </c>
      <c r="D29" s="114"/>
      <c r="E29" s="114"/>
      <c r="F29" s="115"/>
      <c r="G29" s="116">
        <f>SUM(G24:G28)</f>
        <v>240</v>
      </c>
      <c r="H29" s="104"/>
      <c r="I29" s="106"/>
    </row>
    <row r="30" spans="1:9" ht="12.75" customHeight="1" x14ac:dyDescent="0.2">
      <c r="A30" s="284">
        <v>7</v>
      </c>
      <c r="B30" s="291" t="s">
        <v>166</v>
      </c>
      <c r="C30" s="106" t="s">
        <v>105</v>
      </c>
      <c r="D30" s="107" t="s">
        <v>122</v>
      </c>
      <c r="E30" s="108">
        <v>3</v>
      </c>
      <c r="F30" s="108">
        <v>16</v>
      </c>
      <c r="G30" s="109">
        <f>E30*F30</f>
        <v>48</v>
      </c>
      <c r="H30" s="104"/>
      <c r="I30" s="106" t="s">
        <v>147</v>
      </c>
    </row>
    <row r="31" spans="1:9" ht="12.75" customHeight="1" x14ac:dyDescent="0.2">
      <c r="A31" s="284"/>
      <c r="B31" s="291"/>
      <c r="C31" s="106" t="s">
        <v>195</v>
      </c>
      <c r="D31" s="107"/>
      <c r="E31" s="108">
        <v>3</v>
      </c>
      <c r="F31" s="108">
        <v>16</v>
      </c>
      <c r="G31" s="109">
        <f>E31*F31</f>
        <v>48</v>
      </c>
      <c r="H31" s="104"/>
      <c r="I31" s="106"/>
    </row>
    <row r="32" spans="1:9" ht="12.75" customHeight="1" x14ac:dyDescent="0.2">
      <c r="A32" s="284"/>
      <c r="B32" s="291"/>
      <c r="C32" s="106" t="s">
        <v>164</v>
      </c>
      <c r="D32" s="107">
        <v>7380</v>
      </c>
      <c r="E32" s="108">
        <v>6</v>
      </c>
      <c r="F32" s="108">
        <v>16</v>
      </c>
      <c r="G32" s="109">
        <f>E32*F32</f>
        <v>96</v>
      </c>
      <c r="H32" s="104"/>
      <c r="I32" s="106" t="s">
        <v>201</v>
      </c>
    </row>
    <row r="33" spans="1:9" ht="12.75" customHeight="1" x14ac:dyDescent="0.2">
      <c r="A33" s="134"/>
      <c r="B33" s="112"/>
      <c r="C33" s="124" t="s">
        <v>94</v>
      </c>
      <c r="D33" s="135"/>
      <c r="E33" s="136"/>
      <c r="F33" s="128"/>
      <c r="G33" s="124">
        <f>SUM(G30:G32)</f>
        <v>192</v>
      </c>
      <c r="H33" s="127"/>
      <c r="I33" s="128"/>
    </row>
    <row r="34" spans="1:9" ht="12.75" customHeight="1" x14ac:dyDescent="0.2">
      <c r="A34" s="129">
        <v>8</v>
      </c>
      <c r="B34" s="130" t="s">
        <v>207</v>
      </c>
      <c r="C34" s="110" t="s">
        <v>206</v>
      </c>
      <c r="D34" s="108" t="s">
        <v>16</v>
      </c>
      <c r="E34" s="108">
        <v>3</v>
      </c>
      <c r="F34" s="108">
        <v>16</v>
      </c>
      <c r="G34" s="108">
        <f>E34*F34</f>
        <v>48</v>
      </c>
      <c r="H34" s="110"/>
      <c r="I34" s="110" t="s">
        <v>240</v>
      </c>
    </row>
    <row r="35" spans="1:9" x14ac:dyDescent="0.2">
      <c r="A35" s="137"/>
      <c r="B35" s="112"/>
      <c r="C35" s="124" t="s">
        <v>94</v>
      </c>
      <c r="D35" s="138"/>
      <c r="E35" s="139"/>
      <c r="F35" s="139"/>
      <c r="G35" s="140">
        <v>48</v>
      </c>
      <c r="H35" s="127"/>
      <c r="I35" s="128"/>
    </row>
    <row r="36" spans="1:9" ht="11.25" customHeight="1" x14ac:dyDescent="0.2">
      <c r="A36" s="284">
        <v>9</v>
      </c>
      <c r="B36" s="291" t="s">
        <v>241</v>
      </c>
      <c r="C36" s="106" t="s">
        <v>129</v>
      </c>
      <c r="D36" s="107" t="s">
        <v>120</v>
      </c>
      <c r="E36" s="108">
        <v>3</v>
      </c>
      <c r="F36" s="108">
        <v>16</v>
      </c>
      <c r="G36" s="109">
        <f>E36*F36</f>
        <v>48</v>
      </c>
      <c r="H36" s="104"/>
      <c r="I36" s="106" t="s">
        <v>137</v>
      </c>
    </row>
    <row r="37" spans="1:9" x14ac:dyDescent="0.2">
      <c r="A37" s="284"/>
      <c r="B37" s="291"/>
      <c r="C37" s="118" t="s">
        <v>39</v>
      </c>
      <c r="D37" s="107">
        <v>3380</v>
      </c>
      <c r="E37" s="108">
        <v>3</v>
      </c>
      <c r="F37" s="108">
        <v>16</v>
      </c>
      <c r="G37" s="109">
        <f>E37*F37</f>
        <v>48</v>
      </c>
      <c r="H37" s="104"/>
      <c r="I37" s="106" t="s">
        <v>188</v>
      </c>
    </row>
    <row r="38" spans="1:9" x14ac:dyDescent="0.2">
      <c r="A38" s="111"/>
      <c r="B38" s="120"/>
      <c r="C38" s="116" t="s">
        <v>94</v>
      </c>
      <c r="D38" s="114"/>
      <c r="E38" s="114"/>
      <c r="F38" s="115"/>
      <c r="G38" s="116">
        <f>SUM(G36:G37)</f>
        <v>96</v>
      </c>
      <c r="H38" s="104"/>
      <c r="I38" s="106"/>
    </row>
    <row r="39" spans="1:9" x14ac:dyDescent="0.2">
      <c r="A39" s="284">
        <v>10</v>
      </c>
      <c r="B39" s="288" t="s">
        <v>175</v>
      </c>
      <c r="C39" s="106" t="s">
        <v>242</v>
      </c>
      <c r="D39" s="107">
        <v>9380</v>
      </c>
      <c r="E39" s="108">
        <v>3</v>
      </c>
      <c r="F39" s="108">
        <v>16</v>
      </c>
      <c r="G39" s="109">
        <f>E39*F39</f>
        <v>48</v>
      </c>
      <c r="H39" s="104"/>
      <c r="I39" s="106" t="s">
        <v>243</v>
      </c>
    </row>
    <row r="40" spans="1:9" x14ac:dyDescent="0.2">
      <c r="A40" s="284"/>
      <c r="B40" s="289"/>
      <c r="C40" s="141" t="s">
        <v>213</v>
      </c>
      <c r="D40" s="119"/>
      <c r="E40" s="139">
        <v>3</v>
      </c>
      <c r="F40" s="108">
        <v>16</v>
      </c>
      <c r="G40" s="109">
        <f>E40*F40</f>
        <v>48</v>
      </c>
      <c r="H40" s="142"/>
      <c r="I40" s="139"/>
    </row>
    <row r="41" spans="1:9" x14ac:dyDescent="0.2">
      <c r="A41" s="284"/>
      <c r="B41" s="289"/>
      <c r="C41" s="106" t="s">
        <v>106</v>
      </c>
      <c r="D41" s="107"/>
      <c r="E41" s="108">
        <v>12</v>
      </c>
      <c r="F41" s="108">
        <v>16</v>
      </c>
      <c r="G41" s="109">
        <f t="shared" ref="G41:G45" si="1">E41*F41</f>
        <v>192</v>
      </c>
      <c r="H41" s="104"/>
      <c r="I41" s="106"/>
    </row>
    <row r="42" spans="1:9" x14ac:dyDescent="0.2">
      <c r="A42" s="284"/>
      <c r="B42" s="289"/>
      <c r="C42" s="106" t="s">
        <v>104</v>
      </c>
      <c r="D42" s="107"/>
      <c r="E42" s="108">
        <v>10</v>
      </c>
      <c r="F42" s="108">
        <v>16</v>
      </c>
      <c r="G42" s="109">
        <f t="shared" si="1"/>
        <v>160</v>
      </c>
      <c r="H42" s="104"/>
      <c r="I42" s="106"/>
    </row>
    <row r="43" spans="1:9" x14ac:dyDescent="0.2">
      <c r="A43" s="284"/>
      <c r="B43" s="289"/>
      <c r="C43" s="106" t="s">
        <v>107</v>
      </c>
      <c r="D43" s="107"/>
      <c r="E43" s="108">
        <v>2</v>
      </c>
      <c r="F43" s="108">
        <v>16</v>
      </c>
      <c r="G43" s="109">
        <f t="shared" si="1"/>
        <v>32</v>
      </c>
      <c r="H43" s="104"/>
      <c r="I43" s="106"/>
    </row>
    <row r="44" spans="1:9" x14ac:dyDescent="0.2">
      <c r="A44" s="284"/>
      <c r="B44" s="289"/>
      <c r="C44" s="106" t="s">
        <v>108</v>
      </c>
      <c r="D44" s="107"/>
      <c r="E44" s="108">
        <v>4</v>
      </c>
      <c r="F44" s="108">
        <v>16</v>
      </c>
      <c r="G44" s="109">
        <f t="shared" si="1"/>
        <v>64</v>
      </c>
      <c r="H44" s="104"/>
      <c r="I44" s="106"/>
    </row>
    <row r="45" spans="1:9" ht="11.25" customHeight="1" x14ac:dyDescent="0.2">
      <c r="A45" s="284"/>
      <c r="B45" s="290"/>
      <c r="C45" s="106" t="s">
        <v>109</v>
      </c>
      <c r="D45" s="107"/>
      <c r="E45" s="108">
        <v>9</v>
      </c>
      <c r="F45" s="108">
        <v>16</v>
      </c>
      <c r="G45" s="109">
        <f t="shared" si="1"/>
        <v>144</v>
      </c>
      <c r="H45" s="104"/>
      <c r="I45" s="106"/>
    </row>
    <row r="46" spans="1:9" x14ac:dyDescent="0.2">
      <c r="A46" s="139"/>
      <c r="B46" s="139"/>
      <c r="C46" s="116" t="s">
        <v>94</v>
      </c>
      <c r="D46" s="114"/>
      <c r="E46" s="114">
        <f>SUM(E39:E45)</f>
        <v>43</v>
      </c>
      <c r="F46" s="115"/>
      <c r="G46" s="116">
        <f>SUM(G39:G45)</f>
        <v>688</v>
      </c>
      <c r="H46" s="104"/>
      <c r="I46" s="106"/>
    </row>
    <row r="47" spans="1:9" x14ac:dyDescent="0.2">
      <c r="A47" s="284">
        <v>11</v>
      </c>
      <c r="B47" s="288" t="s">
        <v>97</v>
      </c>
      <c r="C47" s="117" t="s">
        <v>19</v>
      </c>
      <c r="D47" s="107" t="s">
        <v>16</v>
      </c>
      <c r="E47" s="108">
        <v>2</v>
      </c>
      <c r="F47" s="108">
        <v>16</v>
      </c>
      <c r="G47" s="109">
        <f>E47*F47</f>
        <v>32</v>
      </c>
      <c r="H47" s="104"/>
      <c r="I47" s="106" t="s">
        <v>244</v>
      </c>
    </row>
    <row r="48" spans="1:9" x14ac:dyDescent="0.2">
      <c r="A48" s="284"/>
      <c r="B48" s="289"/>
      <c r="C48" s="106" t="s">
        <v>98</v>
      </c>
      <c r="D48" s="107">
        <v>4380</v>
      </c>
      <c r="E48" s="108">
        <v>4</v>
      </c>
      <c r="F48" s="108">
        <v>16</v>
      </c>
      <c r="G48" s="109">
        <f>E48*F48</f>
        <v>64</v>
      </c>
      <c r="H48" s="104"/>
      <c r="I48" s="106" t="s">
        <v>245</v>
      </c>
    </row>
    <row r="49" spans="1:9" x14ac:dyDescent="0.2">
      <c r="A49" s="284"/>
      <c r="B49" s="290"/>
      <c r="C49" s="106" t="s">
        <v>99</v>
      </c>
      <c r="D49" s="107">
        <v>4380</v>
      </c>
      <c r="E49" s="108">
        <v>1</v>
      </c>
      <c r="F49" s="108">
        <v>16</v>
      </c>
      <c r="G49" s="109">
        <f>E49*F49</f>
        <v>16</v>
      </c>
      <c r="H49" s="104"/>
      <c r="I49" s="106" t="s">
        <v>246</v>
      </c>
    </row>
    <row r="50" spans="1:9" x14ac:dyDescent="0.2">
      <c r="A50" s="139"/>
      <c r="B50" s="139"/>
      <c r="C50" s="113" t="s">
        <v>94</v>
      </c>
      <c r="D50" s="113"/>
      <c r="E50" s="113"/>
      <c r="F50" s="113"/>
      <c r="G50" s="116">
        <f>SUM(G47:G49)</f>
        <v>112</v>
      </c>
      <c r="H50" s="104"/>
      <c r="I50" s="106"/>
    </row>
    <row r="51" spans="1:9" ht="15" customHeight="1" x14ac:dyDescent="0.2">
      <c r="A51" s="284">
        <v>12</v>
      </c>
      <c r="B51" s="291" t="s">
        <v>95</v>
      </c>
      <c r="C51" s="117" t="s">
        <v>29</v>
      </c>
      <c r="D51" s="107" t="s">
        <v>16</v>
      </c>
      <c r="E51" s="108">
        <v>3</v>
      </c>
      <c r="F51" s="108">
        <v>16</v>
      </c>
      <c r="G51" s="109">
        <f t="shared" ref="G51:G54" si="2">E51*F51</f>
        <v>48</v>
      </c>
      <c r="H51" s="104"/>
      <c r="I51" s="106" t="s">
        <v>247</v>
      </c>
    </row>
    <row r="52" spans="1:9" x14ac:dyDescent="0.2">
      <c r="A52" s="284"/>
      <c r="B52" s="291"/>
      <c r="C52" s="106" t="s">
        <v>96</v>
      </c>
      <c r="D52" s="107" t="s">
        <v>16</v>
      </c>
      <c r="E52" s="108">
        <v>1</v>
      </c>
      <c r="F52" s="108">
        <v>16</v>
      </c>
      <c r="G52" s="109">
        <f t="shared" si="2"/>
        <v>16</v>
      </c>
      <c r="H52" s="104"/>
      <c r="I52" s="143" t="s">
        <v>250</v>
      </c>
    </row>
    <row r="53" spans="1:9" x14ac:dyDescent="0.2">
      <c r="A53" s="284"/>
      <c r="B53" s="291"/>
      <c r="C53" s="144" t="s">
        <v>124</v>
      </c>
      <c r="D53" s="107">
        <v>5380</v>
      </c>
      <c r="E53" s="108">
        <v>4</v>
      </c>
      <c r="F53" s="108">
        <v>16</v>
      </c>
      <c r="G53" s="109">
        <f t="shared" si="2"/>
        <v>64</v>
      </c>
      <c r="H53" s="104"/>
      <c r="I53" s="106" t="s">
        <v>249</v>
      </c>
    </row>
    <row r="54" spans="1:9" x14ac:dyDescent="0.2">
      <c r="A54" s="284"/>
      <c r="B54" s="291"/>
      <c r="C54" s="106" t="s">
        <v>126</v>
      </c>
      <c r="D54" s="107">
        <v>2380</v>
      </c>
      <c r="E54" s="108">
        <v>3</v>
      </c>
      <c r="F54" s="108">
        <v>16</v>
      </c>
      <c r="G54" s="109">
        <f t="shared" si="2"/>
        <v>48</v>
      </c>
      <c r="H54" s="104"/>
      <c r="I54" s="106" t="s">
        <v>248</v>
      </c>
    </row>
    <row r="55" spans="1:9" x14ac:dyDescent="0.2">
      <c r="A55" s="139"/>
      <c r="B55" s="139"/>
      <c r="C55" s="116" t="s">
        <v>94</v>
      </c>
      <c r="D55" s="114"/>
      <c r="E55" s="114"/>
      <c r="F55" s="115"/>
      <c r="G55" s="116">
        <f>SUM(G51:G54)</f>
        <v>176</v>
      </c>
      <c r="H55" s="104"/>
      <c r="I55" s="106"/>
    </row>
    <row r="56" spans="1:9" x14ac:dyDescent="0.2">
      <c r="A56" s="284">
        <v>13</v>
      </c>
      <c r="B56" s="292" t="s">
        <v>272</v>
      </c>
      <c r="C56" s="106" t="s">
        <v>103</v>
      </c>
      <c r="D56" s="145" t="s">
        <v>68</v>
      </c>
      <c r="E56" s="108">
        <v>3</v>
      </c>
      <c r="F56" s="108">
        <v>16</v>
      </c>
      <c r="G56" s="109">
        <f>E56*F56</f>
        <v>48</v>
      </c>
      <c r="H56" s="104"/>
      <c r="I56" s="106" t="s">
        <v>190</v>
      </c>
    </row>
    <row r="57" spans="1:9" x14ac:dyDescent="0.2">
      <c r="A57" s="284"/>
      <c r="B57" s="292"/>
      <c r="C57" s="122" t="s">
        <v>153</v>
      </c>
      <c r="D57" s="107">
        <v>3380</v>
      </c>
      <c r="E57" s="108">
        <v>3</v>
      </c>
      <c r="F57" s="108">
        <v>16</v>
      </c>
      <c r="G57" s="109">
        <f>E57*F57</f>
        <v>48</v>
      </c>
      <c r="H57" s="104"/>
      <c r="I57" s="106" t="s">
        <v>199</v>
      </c>
    </row>
    <row r="58" spans="1:9" x14ac:dyDescent="0.2">
      <c r="A58" s="139"/>
      <c r="B58" s="139"/>
      <c r="C58" s="113" t="s">
        <v>94</v>
      </c>
      <c r="D58" s="114"/>
      <c r="E58" s="114"/>
      <c r="F58" s="115"/>
      <c r="G58" s="116">
        <f>SUM(G56:G57)</f>
        <v>96</v>
      </c>
      <c r="H58" s="104"/>
      <c r="I58" s="106"/>
    </row>
    <row r="59" spans="1:9" x14ac:dyDescent="0.2">
      <c r="A59" s="284">
        <v>14</v>
      </c>
      <c r="B59" s="291" t="s">
        <v>271</v>
      </c>
      <c r="C59" s="108" t="s">
        <v>77</v>
      </c>
      <c r="D59" s="107">
        <v>3380</v>
      </c>
      <c r="E59" s="108">
        <v>3</v>
      </c>
      <c r="F59" s="108">
        <v>16</v>
      </c>
      <c r="G59" s="109">
        <f t="shared" ref="G59:G65" si="3">E59*F59</f>
        <v>48</v>
      </c>
      <c r="H59" s="104"/>
      <c r="I59" s="106" t="s">
        <v>251</v>
      </c>
    </row>
    <row r="60" spans="1:9" x14ac:dyDescent="0.2">
      <c r="A60" s="284"/>
      <c r="B60" s="291"/>
      <c r="C60" s="106" t="s">
        <v>100</v>
      </c>
      <c r="D60" s="107"/>
      <c r="E60" s="108">
        <v>1</v>
      </c>
      <c r="F60" s="108">
        <v>16</v>
      </c>
      <c r="G60" s="109">
        <f t="shared" si="3"/>
        <v>16</v>
      </c>
      <c r="H60" s="104"/>
      <c r="I60" s="106" t="s">
        <v>253</v>
      </c>
    </row>
    <row r="61" spans="1:9" x14ac:dyDescent="0.2">
      <c r="A61" s="284"/>
      <c r="B61" s="291"/>
      <c r="C61" s="108" t="s">
        <v>191</v>
      </c>
      <c r="D61" s="107">
        <v>7380</v>
      </c>
      <c r="E61" s="108">
        <v>3</v>
      </c>
      <c r="F61" s="108">
        <v>16</v>
      </c>
      <c r="G61" s="109">
        <f t="shared" si="3"/>
        <v>48</v>
      </c>
      <c r="H61" s="104"/>
      <c r="I61" s="106" t="s">
        <v>252</v>
      </c>
    </row>
    <row r="62" spans="1:9" x14ac:dyDescent="0.2">
      <c r="A62" s="284"/>
      <c r="B62" s="291"/>
      <c r="C62" s="108" t="s">
        <v>195</v>
      </c>
      <c r="D62" s="107"/>
      <c r="E62" s="108">
        <v>10</v>
      </c>
      <c r="F62" s="108">
        <v>16</v>
      </c>
      <c r="G62" s="109">
        <f t="shared" si="3"/>
        <v>160</v>
      </c>
      <c r="H62" s="104"/>
      <c r="I62" s="106" t="s">
        <v>202</v>
      </c>
    </row>
    <row r="63" spans="1:9" x14ac:dyDescent="0.2">
      <c r="A63" s="284"/>
      <c r="B63" s="291"/>
      <c r="C63" s="108" t="s">
        <v>256</v>
      </c>
      <c r="D63" s="107"/>
      <c r="E63" s="108">
        <v>8</v>
      </c>
      <c r="F63" s="108">
        <v>16</v>
      </c>
      <c r="G63" s="109">
        <f t="shared" si="3"/>
        <v>128</v>
      </c>
      <c r="H63" s="104"/>
      <c r="I63" s="106" t="s">
        <v>202</v>
      </c>
    </row>
    <row r="64" spans="1:9" x14ac:dyDescent="0.2">
      <c r="A64" s="284"/>
      <c r="B64" s="291"/>
      <c r="C64" s="108" t="s">
        <v>254</v>
      </c>
      <c r="D64" s="107"/>
      <c r="E64" s="108">
        <v>1</v>
      </c>
      <c r="F64" s="108">
        <v>16</v>
      </c>
      <c r="G64" s="109">
        <f t="shared" si="3"/>
        <v>16</v>
      </c>
      <c r="H64" s="104"/>
      <c r="I64" s="106" t="s">
        <v>202</v>
      </c>
    </row>
    <row r="65" spans="1:9" x14ac:dyDescent="0.2">
      <c r="A65" s="284"/>
      <c r="B65" s="291"/>
      <c r="C65" s="108" t="s">
        <v>255</v>
      </c>
      <c r="D65" s="107"/>
      <c r="E65" s="108">
        <v>6</v>
      </c>
      <c r="F65" s="108">
        <v>16</v>
      </c>
      <c r="G65" s="109">
        <f t="shared" si="3"/>
        <v>96</v>
      </c>
      <c r="H65" s="104"/>
      <c r="I65" s="106" t="s">
        <v>202</v>
      </c>
    </row>
    <row r="66" spans="1:9" x14ac:dyDescent="0.2">
      <c r="A66" s="284"/>
      <c r="B66" s="291"/>
      <c r="C66" s="108" t="s">
        <v>162</v>
      </c>
      <c r="D66" s="107"/>
      <c r="E66" s="108">
        <v>8</v>
      </c>
      <c r="F66" s="108">
        <v>16</v>
      </c>
      <c r="G66" s="109">
        <f t="shared" ref="G66" si="4">E66*F66</f>
        <v>128</v>
      </c>
      <c r="H66" s="104"/>
      <c r="I66" s="106"/>
    </row>
    <row r="67" spans="1:9" ht="12.75" customHeight="1" x14ac:dyDescent="0.2">
      <c r="A67" s="133"/>
      <c r="B67" s="139"/>
      <c r="C67" s="116" t="s">
        <v>94</v>
      </c>
      <c r="D67" s="114"/>
      <c r="E67" s="114">
        <f>SUM(E59:E66)</f>
        <v>40</v>
      </c>
      <c r="F67" s="115"/>
      <c r="G67" s="116">
        <f>SUM(G59:G66)</f>
        <v>640</v>
      </c>
      <c r="H67" s="104"/>
      <c r="I67" s="106"/>
    </row>
    <row r="68" spans="1:9" x14ac:dyDescent="0.2">
      <c r="A68" s="285">
        <v>15</v>
      </c>
      <c r="B68" s="281" t="s">
        <v>167</v>
      </c>
      <c r="C68" s="108" t="s">
        <v>111</v>
      </c>
      <c r="D68" s="108">
        <v>5380</v>
      </c>
      <c r="E68" s="108">
        <v>3</v>
      </c>
      <c r="F68" s="108">
        <v>16</v>
      </c>
      <c r="G68" s="109">
        <f>E68*F68</f>
        <v>48</v>
      </c>
      <c r="H68" s="104"/>
      <c r="I68" s="106" t="s">
        <v>171</v>
      </c>
    </row>
    <row r="69" spans="1:9" x14ac:dyDescent="0.2">
      <c r="A69" s="286"/>
      <c r="B69" s="282"/>
      <c r="C69" s="108" t="s">
        <v>111</v>
      </c>
      <c r="D69" s="108">
        <v>8385</v>
      </c>
      <c r="E69" s="108">
        <v>3</v>
      </c>
      <c r="F69" s="108">
        <v>16</v>
      </c>
      <c r="G69" s="109">
        <f>E69*F69</f>
        <v>48</v>
      </c>
      <c r="H69" s="104"/>
      <c r="I69" s="106" t="s">
        <v>269</v>
      </c>
    </row>
    <row r="70" spans="1:9" x14ac:dyDescent="0.2">
      <c r="A70" s="286"/>
      <c r="B70" s="282"/>
      <c r="C70" s="108" t="s">
        <v>195</v>
      </c>
      <c r="D70" s="108"/>
      <c r="E70" s="108">
        <v>3</v>
      </c>
      <c r="F70" s="108">
        <v>16</v>
      </c>
      <c r="G70" s="109">
        <f>E70*F70</f>
        <v>48</v>
      </c>
      <c r="H70" s="104"/>
      <c r="I70" s="106" t="s">
        <v>202</v>
      </c>
    </row>
    <row r="71" spans="1:9" x14ac:dyDescent="0.2">
      <c r="A71" s="287"/>
      <c r="B71" s="283"/>
      <c r="C71" s="108" t="s">
        <v>159</v>
      </c>
      <c r="D71" s="119">
        <v>8380</v>
      </c>
      <c r="E71" s="110">
        <v>3</v>
      </c>
      <c r="F71" s="110">
        <v>16</v>
      </c>
      <c r="G71" s="109">
        <f>E71*F71</f>
        <v>48</v>
      </c>
      <c r="H71" s="104"/>
      <c r="I71" s="106" t="s">
        <v>202</v>
      </c>
    </row>
    <row r="72" spans="1:9" x14ac:dyDescent="0.2">
      <c r="A72" s="129"/>
      <c r="B72" s="139"/>
      <c r="C72" s="116" t="s">
        <v>94</v>
      </c>
      <c r="D72" s="114"/>
      <c r="E72" s="114"/>
      <c r="F72" s="115"/>
      <c r="G72" s="116">
        <f>G69+G68+G71</f>
        <v>144</v>
      </c>
      <c r="H72" s="104"/>
      <c r="I72" s="106"/>
    </row>
    <row r="73" spans="1:9" x14ac:dyDescent="0.2">
      <c r="A73" s="285">
        <v>16</v>
      </c>
      <c r="B73" s="281" t="s">
        <v>181</v>
      </c>
      <c r="C73" s="108" t="s">
        <v>257</v>
      </c>
      <c r="D73" s="108">
        <v>7385</v>
      </c>
      <c r="E73" s="108">
        <v>3</v>
      </c>
      <c r="F73" s="108">
        <v>16</v>
      </c>
      <c r="G73" s="108">
        <f>E73*F73</f>
        <v>48</v>
      </c>
      <c r="H73" s="146"/>
      <c r="I73" s="106" t="s">
        <v>273</v>
      </c>
    </row>
    <row r="74" spans="1:9" x14ac:dyDescent="0.2">
      <c r="A74" s="286"/>
      <c r="B74" s="282"/>
      <c r="C74" s="108" t="s">
        <v>198</v>
      </c>
      <c r="D74" s="108">
        <v>6380</v>
      </c>
      <c r="E74" s="108">
        <v>3</v>
      </c>
      <c r="F74" s="108">
        <v>16</v>
      </c>
      <c r="G74" s="108">
        <f>E74*F74</f>
        <v>48</v>
      </c>
      <c r="H74" s="146"/>
      <c r="I74" s="106" t="s">
        <v>200</v>
      </c>
    </row>
    <row r="75" spans="1:9" x14ac:dyDescent="0.2">
      <c r="A75" s="286"/>
      <c r="B75" s="282"/>
      <c r="C75" s="108" t="s">
        <v>110</v>
      </c>
      <c r="D75" s="108">
        <v>8385</v>
      </c>
      <c r="E75" s="108">
        <v>3</v>
      </c>
      <c r="F75" s="108">
        <v>16</v>
      </c>
      <c r="G75" s="108">
        <f>E75*F75</f>
        <v>48</v>
      </c>
      <c r="H75" s="146"/>
      <c r="I75" s="106" t="s">
        <v>252</v>
      </c>
    </row>
    <row r="76" spans="1:9" x14ac:dyDescent="0.2">
      <c r="A76" s="286"/>
      <c r="B76" s="282"/>
      <c r="C76" s="108" t="s">
        <v>195</v>
      </c>
      <c r="D76" s="108"/>
      <c r="E76" s="108">
        <v>3</v>
      </c>
      <c r="F76" s="108">
        <v>16</v>
      </c>
      <c r="G76" s="108">
        <f>E76*F76</f>
        <v>48</v>
      </c>
      <c r="H76" s="146"/>
      <c r="I76" s="106"/>
    </row>
    <row r="77" spans="1:9" x14ac:dyDescent="0.2">
      <c r="A77" s="129"/>
      <c r="B77" s="147"/>
      <c r="C77" s="116" t="s">
        <v>94</v>
      </c>
      <c r="D77" s="114"/>
      <c r="E77" s="114"/>
      <c r="F77" s="115"/>
      <c r="G77" s="116">
        <f>SUM(G73:G76)</f>
        <v>192</v>
      </c>
      <c r="H77" s="104"/>
      <c r="I77" s="106"/>
    </row>
    <row r="78" spans="1:9" x14ac:dyDescent="0.2">
      <c r="A78" s="148">
        <v>17</v>
      </c>
      <c r="B78" s="149" t="s">
        <v>262</v>
      </c>
      <c r="C78" s="122" t="s">
        <v>263</v>
      </c>
      <c r="D78" s="108">
        <v>7380</v>
      </c>
      <c r="E78" s="122">
        <v>3</v>
      </c>
      <c r="F78" s="108">
        <v>16</v>
      </c>
      <c r="G78" s="109">
        <f>E78*F78</f>
        <v>48</v>
      </c>
      <c r="H78" s="104"/>
      <c r="I78" s="106" t="s">
        <v>264</v>
      </c>
    </row>
    <row r="79" spans="1:9" x14ac:dyDescent="0.2">
      <c r="A79" s="150"/>
      <c r="B79" s="147"/>
      <c r="C79" s="116" t="s">
        <v>94</v>
      </c>
      <c r="D79" s="114"/>
      <c r="E79" s="114"/>
      <c r="F79" s="115"/>
      <c r="G79" s="116"/>
      <c r="H79" s="104"/>
      <c r="I79" s="106"/>
    </row>
    <row r="80" spans="1:9" x14ac:dyDescent="0.2">
      <c r="A80" s="285">
        <v>18</v>
      </c>
      <c r="B80" s="281" t="s">
        <v>168</v>
      </c>
      <c r="C80" s="106" t="s">
        <v>192</v>
      </c>
      <c r="D80" s="108">
        <v>5380</v>
      </c>
      <c r="E80" s="108">
        <v>4</v>
      </c>
      <c r="F80" s="108">
        <v>16</v>
      </c>
      <c r="G80" s="109">
        <f t="shared" ref="G80:G85" si="5">E80*F80</f>
        <v>64</v>
      </c>
      <c r="H80" s="104"/>
      <c r="I80" s="106" t="s">
        <v>214</v>
      </c>
    </row>
    <row r="81" spans="1:9" x14ac:dyDescent="0.2">
      <c r="A81" s="286"/>
      <c r="B81" s="282"/>
      <c r="C81" s="106" t="s">
        <v>149</v>
      </c>
      <c r="D81" s="108">
        <v>5380</v>
      </c>
      <c r="E81" s="108">
        <v>1</v>
      </c>
      <c r="F81" s="108">
        <v>16</v>
      </c>
      <c r="G81" s="109">
        <f t="shared" si="5"/>
        <v>16</v>
      </c>
      <c r="H81" s="104"/>
      <c r="I81" s="106" t="s">
        <v>203</v>
      </c>
    </row>
    <row r="82" spans="1:9" x14ac:dyDescent="0.2">
      <c r="A82" s="286"/>
      <c r="B82" s="282"/>
      <c r="C82" s="106" t="s">
        <v>113</v>
      </c>
      <c r="D82" s="108">
        <v>2380</v>
      </c>
      <c r="E82" s="108">
        <v>3</v>
      </c>
      <c r="F82" s="108">
        <v>16</v>
      </c>
      <c r="G82" s="109">
        <f t="shared" si="5"/>
        <v>48</v>
      </c>
      <c r="H82" s="104"/>
      <c r="I82" s="106" t="s">
        <v>259</v>
      </c>
    </row>
    <row r="83" spans="1:9" x14ac:dyDescent="0.2">
      <c r="A83" s="286"/>
      <c r="B83" s="282"/>
      <c r="C83" s="106" t="s">
        <v>216</v>
      </c>
      <c r="D83" s="108">
        <v>4380</v>
      </c>
      <c r="E83" s="108">
        <v>3</v>
      </c>
      <c r="F83" s="108">
        <v>16</v>
      </c>
      <c r="G83" s="109">
        <f t="shared" si="5"/>
        <v>48</v>
      </c>
      <c r="H83" s="104"/>
      <c r="I83" s="106" t="s">
        <v>260</v>
      </c>
    </row>
    <row r="84" spans="1:9" x14ac:dyDescent="0.2">
      <c r="A84" s="286"/>
      <c r="B84" s="282"/>
      <c r="C84" s="106" t="s">
        <v>193</v>
      </c>
      <c r="D84" s="108">
        <v>8380</v>
      </c>
      <c r="E84" s="108">
        <v>4</v>
      </c>
      <c r="F84" s="108">
        <v>16</v>
      </c>
      <c r="G84" s="109">
        <f t="shared" si="5"/>
        <v>64</v>
      </c>
      <c r="H84" s="104"/>
      <c r="I84" s="106" t="s">
        <v>194</v>
      </c>
    </row>
    <row r="85" spans="1:9" x14ac:dyDescent="0.2">
      <c r="A85" s="286"/>
      <c r="B85" s="282"/>
      <c r="C85" s="108" t="s">
        <v>195</v>
      </c>
      <c r="D85" s="108"/>
      <c r="E85" s="108">
        <v>3</v>
      </c>
      <c r="F85" s="108">
        <v>16</v>
      </c>
      <c r="G85" s="108">
        <f t="shared" si="5"/>
        <v>48</v>
      </c>
      <c r="H85" s="146"/>
      <c r="I85" s="106"/>
    </row>
    <row r="86" spans="1:9" x14ac:dyDescent="0.2">
      <c r="A86" s="129"/>
      <c r="B86" s="120"/>
      <c r="C86" s="113" t="s">
        <v>94</v>
      </c>
      <c r="D86" s="113"/>
      <c r="E86" s="113"/>
      <c r="F86" s="113"/>
      <c r="G86" s="113">
        <f>SUM(G80:G85)</f>
        <v>288</v>
      </c>
      <c r="H86" s="104"/>
      <c r="I86" s="106"/>
    </row>
    <row r="87" spans="1:9" ht="9.75" customHeight="1" x14ac:dyDescent="0.2">
      <c r="A87" s="285">
        <v>19</v>
      </c>
      <c r="B87" s="295" t="s">
        <v>169</v>
      </c>
      <c r="C87" s="108" t="s">
        <v>59</v>
      </c>
      <c r="D87" s="108">
        <v>7380</v>
      </c>
      <c r="E87" s="108">
        <v>4</v>
      </c>
      <c r="F87" s="108">
        <v>16</v>
      </c>
      <c r="G87" s="109">
        <f>E87*F87</f>
        <v>64</v>
      </c>
      <c r="H87" s="104"/>
      <c r="I87" s="106" t="s">
        <v>154</v>
      </c>
    </row>
    <row r="88" spans="1:9" ht="9.75" customHeight="1" x14ac:dyDescent="0.2">
      <c r="A88" s="286"/>
      <c r="B88" s="296"/>
      <c r="C88" s="106" t="s">
        <v>196</v>
      </c>
      <c r="D88" s="107">
        <v>6380</v>
      </c>
      <c r="E88" s="108">
        <v>1</v>
      </c>
      <c r="F88" s="108">
        <v>16</v>
      </c>
      <c r="G88" s="109">
        <f>E88*F88</f>
        <v>16</v>
      </c>
      <c r="H88" s="104"/>
      <c r="I88" s="106" t="s">
        <v>261</v>
      </c>
    </row>
    <row r="89" spans="1:9" x14ac:dyDescent="0.2">
      <c r="A89" s="286"/>
      <c r="B89" s="296"/>
      <c r="C89" s="106" t="s">
        <v>152</v>
      </c>
      <c r="D89" s="107" t="s">
        <v>148</v>
      </c>
      <c r="E89" s="108">
        <v>4</v>
      </c>
      <c r="F89" s="108">
        <v>16</v>
      </c>
      <c r="G89" s="109">
        <f>E89*F89</f>
        <v>64</v>
      </c>
      <c r="H89" s="104"/>
      <c r="I89" s="106" t="s">
        <v>211</v>
      </c>
    </row>
    <row r="90" spans="1:9" x14ac:dyDescent="0.2">
      <c r="A90" s="286"/>
      <c r="B90" s="296"/>
      <c r="C90" s="108" t="s">
        <v>255</v>
      </c>
      <c r="D90" s="107"/>
      <c r="E90" s="108">
        <v>2</v>
      </c>
      <c r="F90" s="108">
        <v>16</v>
      </c>
      <c r="G90" s="109">
        <f>E90*F90</f>
        <v>32</v>
      </c>
      <c r="H90" s="104"/>
      <c r="I90" s="106" t="s">
        <v>202</v>
      </c>
    </row>
    <row r="91" spans="1:9" x14ac:dyDescent="0.2">
      <c r="A91" s="287"/>
      <c r="B91" s="297"/>
      <c r="C91" s="106" t="s">
        <v>254</v>
      </c>
      <c r="D91" s="119"/>
      <c r="E91" s="110">
        <v>1</v>
      </c>
      <c r="F91" s="110">
        <v>16</v>
      </c>
      <c r="G91" s="109">
        <f>E91*F91</f>
        <v>16</v>
      </c>
      <c r="H91" s="104"/>
      <c r="I91" s="106" t="s">
        <v>202</v>
      </c>
    </row>
    <row r="92" spans="1:9" x14ac:dyDescent="0.2">
      <c r="A92" s="129"/>
      <c r="B92" s="151"/>
      <c r="C92" s="114" t="s">
        <v>94</v>
      </c>
      <c r="D92" s="119"/>
      <c r="E92" s="110"/>
      <c r="F92" s="110"/>
      <c r="G92" s="152">
        <f>SUM(G87:G91)</f>
        <v>192</v>
      </c>
      <c r="H92" s="104"/>
      <c r="I92" s="143"/>
    </row>
    <row r="93" spans="1:9" x14ac:dyDescent="0.2">
      <c r="A93" s="293">
        <v>20</v>
      </c>
      <c r="B93" s="292" t="s">
        <v>268</v>
      </c>
      <c r="C93" s="122" t="s">
        <v>79</v>
      </c>
      <c r="D93" s="119">
        <v>5380</v>
      </c>
      <c r="E93" s="110">
        <v>3</v>
      </c>
      <c r="F93" s="110">
        <v>16</v>
      </c>
      <c r="G93" s="123">
        <f>E93*F93</f>
        <v>48</v>
      </c>
      <c r="H93" s="104"/>
      <c r="I93" s="143" t="s">
        <v>270</v>
      </c>
    </row>
    <row r="94" spans="1:9" x14ac:dyDescent="0.2">
      <c r="A94" s="294"/>
      <c r="B94" s="292"/>
      <c r="C94" s="122" t="s">
        <v>79</v>
      </c>
      <c r="D94" s="119">
        <v>7385</v>
      </c>
      <c r="E94" s="110">
        <v>3</v>
      </c>
      <c r="F94" s="110">
        <v>16</v>
      </c>
      <c r="G94" s="123">
        <f>E94*F94</f>
        <v>48</v>
      </c>
      <c r="H94" s="104"/>
      <c r="I94" s="143" t="s">
        <v>197</v>
      </c>
    </row>
    <row r="95" spans="1:9" x14ac:dyDescent="0.2">
      <c r="A95" s="129"/>
      <c r="B95" s="151"/>
      <c r="C95" s="114" t="s">
        <v>94</v>
      </c>
      <c r="D95" s="119"/>
      <c r="E95" s="110"/>
      <c r="F95" s="110"/>
      <c r="G95" s="152">
        <f>SUM(G93:G94)</f>
        <v>96</v>
      </c>
      <c r="H95" s="104"/>
      <c r="I95" s="143"/>
    </row>
    <row r="96" spans="1:9" x14ac:dyDescent="0.2">
      <c r="A96" s="284">
        <v>21</v>
      </c>
      <c r="B96" s="281" t="s">
        <v>165</v>
      </c>
      <c r="C96" s="106" t="s">
        <v>180</v>
      </c>
      <c r="D96" s="107">
        <v>3380</v>
      </c>
      <c r="E96" s="108">
        <v>3</v>
      </c>
      <c r="F96" s="108">
        <v>16</v>
      </c>
      <c r="G96" s="109">
        <f>E96*F96</f>
        <v>48</v>
      </c>
      <c r="H96" s="104"/>
      <c r="I96" s="106" t="s">
        <v>265</v>
      </c>
    </row>
    <row r="97" spans="1:9" x14ac:dyDescent="0.2">
      <c r="A97" s="284"/>
      <c r="B97" s="282"/>
      <c r="C97" s="106" t="s">
        <v>215</v>
      </c>
      <c r="D97" s="107">
        <v>4380</v>
      </c>
      <c r="E97" s="108">
        <v>3</v>
      </c>
      <c r="F97" s="108">
        <v>16</v>
      </c>
      <c r="G97" s="109">
        <f>E97*F97</f>
        <v>48</v>
      </c>
      <c r="H97" s="104"/>
      <c r="I97" s="106" t="s">
        <v>267</v>
      </c>
    </row>
    <row r="98" spans="1:9" x14ac:dyDescent="0.2">
      <c r="A98" s="284"/>
      <c r="B98" s="283"/>
      <c r="C98" s="153" t="s">
        <v>64</v>
      </c>
      <c r="D98" s="119">
        <v>7380</v>
      </c>
      <c r="E98" s="108">
        <v>3</v>
      </c>
      <c r="F98" s="108">
        <v>16</v>
      </c>
      <c r="G98" s="109">
        <f>E98*F98</f>
        <v>48</v>
      </c>
      <c r="H98" s="104"/>
      <c r="I98" s="154" t="s">
        <v>266</v>
      </c>
    </row>
    <row r="99" spans="1:9" x14ac:dyDescent="0.2">
      <c r="A99" s="133"/>
      <c r="B99" s="147"/>
      <c r="C99" s="125" t="s">
        <v>94</v>
      </c>
      <c r="D99" s="125"/>
      <c r="E99" s="125"/>
      <c r="F99" s="126"/>
      <c r="G99" s="124">
        <f>SUM(G96:G98)</f>
        <v>144</v>
      </c>
      <c r="H99" s="127"/>
      <c r="I99" s="128"/>
    </row>
    <row r="100" spans="1:9" ht="22.5" x14ac:dyDescent="0.2">
      <c r="A100" s="110">
        <v>22</v>
      </c>
      <c r="B100" s="155" t="s">
        <v>276</v>
      </c>
      <c r="C100" s="131" t="s">
        <v>277</v>
      </c>
      <c r="D100" s="119"/>
      <c r="E100" s="110">
        <v>6</v>
      </c>
      <c r="F100" s="110">
        <v>16</v>
      </c>
      <c r="G100" s="110">
        <f>E100*F100</f>
        <v>96</v>
      </c>
      <c r="H100" s="104"/>
      <c r="I100" s="110"/>
    </row>
    <row r="101" spans="1:9" x14ac:dyDescent="0.2">
      <c r="A101" s="110"/>
      <c r="B101" s="110"/>
      <c r="C101" s="113" t="s">
        <v>94</v>
      </c>
      <c r="D101" s="113"/>
      <c r="E101" s="113"/>
      <c r="F101" s="113"/>
      <c r="G101" s="113">
        <f>SUM(G100)</f>
        <v>96</v>
      </c>
      <c r="H101" s="104"/>
      <c r="I101" s="110"/>
    </row>
  </sheetData>
  <mergeCells count="36">
    <mergeCell ref="B87:B91"/>
    <mergeCell ref="B30:B32"/>
    <mergeCell ref="B36:B37"/>
    <mergeCell ref="B39:B45"/>
    <mergeCell ref="A56:A57"/>
    <mergeCell ref="A59:A66"/>
    <mergeCell ref="B59:B66"/>
    <mergeCell ref="B56:B57"/>
    <mergeCell ref="B16:B17"/>
    <mergeCell ref="B10:B14"/>
    <mergeCell ref="B6:B8"/>
    <mergeCell ref="B19:B20"/>
    <mergeCell ref="B24:B28"/>
    <mergeCell ref="A6:A8"/>
    <mergeCell ref="A10:A14"/>
    <mergeCell ref="A16:A17"/>
    <mergeCell ref="A19:A20"/>
    <mergeCell ref="A36:A37"/>
    <mergeCell ref="A30:A32"/>
    <mergeCell ref="A24:A28"/>
    <mergeCell ref="B96:B98"/>
    <mergeCell ref="B68:B71"/>
    <mergeCell ref="A39:A45"/>
    <mergeCell ref="A47:A49"/>
    <mergeCell ref="A51:A54"/>
    <mergeCell ref="A96:A98"/>
    <mergeCell ref="A87:A91"/>
    <mergeCell ref="A80:A85"/>
    <mergeCell ref="A73:A76"/>
    <mergeCell ref="A68:A71"/>
    <mergeCell ref="B47:B49"/>
    <mergeCell ref="B51:B54"/>
    <mergeCell ref="B93:B94"/>
    <mergeCell ref="A93:A94"/>
    <mergeCell ref="B73:B76"/>
    <mergeCell ref="B80:B85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CARGA DV2.0</vt:lpstr>
      <vt:lpstr>horarios</vt:lpstr>
      <vt:lpstr>Sala Mac</vt:lpstr>
      <vt:lpstr>CARGA DV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Augusto Cardona Olaya</dc:creator>
  <cp:lastModifiedBy>Harol Antonio Palacio Gonzalia</cp:lastModifiedBy>
  <cp:lastPrinted>2017-08-03T15:15:11Z</cp:lastPrinted>
  <dcterms:created xsi:type="dcterms:W3CDTF">2016-10-27T21:00:35Z</dcterms:created>
  <dcterms:modified xsi:type="dcterms:W3CDTF">2018-02-09T22:05:51Z</dcterms:modified>
</cp:coreProperties>
</file>